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270" windowWidth="9225" windowHeight="9120" activeTab="4"/>
  </bookViews>
  <sheets>
    <sheet name="IS" sheetId="1" r:id="rId1"/>
    <sheet name="BS" sheetId="2" r:id="rId2"/>
    <sheet name="StmtEquity" sheetId="3" r:id="rId3"/>
    <sheet name="Cashflow" sheetId="4" r:id="rId4"/>
    <sheet name="Notes" sheetId="5" r:id="rId5"/>
  </sheets>
  <externalReferences>
    <externalReference r:id="rId8"/>
  </externalReferences>
  <definedNames>
    <definedName name="_xlnm.Print_Area" localSheetId="1">'BS'!$A$1:$G$64</definedName>
    <definedName name="_xlnm.Print_Area" localSheetId="3">'Cashflow'!$A$1:$E$62</definedName>
    <definedName name="_xlnm.Print_Area" localSheetId="0">'IS'!$A$1:$I$62</definedName>
    <definedName name="_xlnm.Print_Area" localSheetId="4">'Notes'!$A$1:$K$269</definedName>
    <definedName name="_xlnm.Print_Titles" localSheetId="4">'Notes'!$1:$7</definedName>
  </definedNames>
  <calcPr fullCalcOnLoad="1" iterate="1" iterateCount="1" iterateDelta="0.001"/>
</workbook>
</file>

<file path=xl/sharedStrings.xml><?xml version="1.0" encoding="utf-8"?>
<sst xmlns="http://schemas.openxmlformats.org/spreadsheetml/2006/main" count="378" uniqueCount="266">
  <si>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</si>
  <si>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</si>
  <si>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</si>
  <si>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</si>
  <si>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</si>
  <si>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</si>
  <si>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</si>
  <si>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</si>
  <si>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</si>
  <si>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</si>
  <si>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</si>
  <si>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</si>
  <si>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</si>
  <si>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</si>
  <si>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</si>
  <si>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</si>
  <si>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</si>
  <si>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Profit from operations</t>
  </si>
  <si>
    <t>Finance costs</t>
  </si>
  <si>
    <t>Profit before taxation</t>
  </si>
  <si>
    <t>Taxation</t>
  </si>
  <si>
    <t>Note</t>
  </si>
  <si>
    <t>B5</t>
  </si>
  <si>
    <t>B12</t>
  </si>
  <si>
    <t>Note:</t>
  </si>
  <si>
    <t>NON-CURRENT ASSETS</t>
  </si>
  <si>
    <t>Property, plant and equipment</t>
  </si>
  <si>
    <t>Investment in associated company</t>
  </si>
  <si>
    <t>CURRENT ASSETS</t>
  </si>
  <si>
    <t>Trade receivables</t>
  </si>
  <si>
    <t>Other receivables</t>
  </si>
  <si>
    <t>Tax recoverable</t>
  </si>
  <si>
    <t>Fixed deposits with licensed banks</t>
  </si>
  <si>
    <t>Cash and bank balances</t>
  </si>
  <si>
    <t>CURRENT LIABILITIES</t>
  </si>
  <si>
    <t>Trade payables</t>
  </si>
  <si>
    <t>Other payables and accruals</t>
  </si>
  <si>
    <t>Provision for taxation</t>
  </si>
  <si>
    <t>Share capital</t>
  </si>
  <si>
    <t>Reserve on consolidation</t>
  </si>
  <si>
    <t>Retained profits</t>
  </si>
  <si>
    <t>Shareholders' funds</t>
  </si>
  <si>
    <t>NON-CURRENT LIABILITIES</t>
  </si>
  <si>
    <t>Deferred tax liabilities</t>
  </si>
  <si>
    <t>Total</t>
  </si>
  <si>
    <t>Retained</t>
  </si>
  <si>
    <t>profits</t>
  </si>
  <si>
    <t>Distributable</t>
  </si>
  <si>
    <t>Non-distributable</t>
  </si>
  <si>
    <t>Reserve on</t>
  </si>
  <si>
    <t>Consolidation</t>
  </si>
  <si>
    <t>Share</t>
  </si>
  <si>
    <t>Capital</t>
  </si>
  <si>
    <t>*</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</si>
  <si>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</si>
  <si>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</si>
  <si>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</si>
  <si>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</si>
  <si>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</si>
  <si>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</si>
  <si>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</si>
  <si>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</si>
  <si>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</si>
  <si>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</si>
  <si>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</si>
  <si>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</si>
  <si>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</si>
  <si>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</si>
  <si>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</si>
  <si>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</si>
  <si>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</si>
  <si>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</si>
  <si>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A15</t>
  </si>
  <si>
    <t xml:space="preserve">CASH AND CASH EQUIVALENTS AT BEGINNING </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</si>
  <si>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</si>
  <si>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</si>
  <si>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</si>
  <si>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</si>
  <si>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</si>
  <si>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</si>
  <si>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</si>
  <si>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</si>
  <si>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</si>
  <si>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</si>
  <si>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</si>
  <si>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</si>
  <si>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</si>
  <si>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</si>
  <si>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</si>
  <si>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</si>
  <si>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</si>
  <si>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</si>
  <si>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</si>
  <si>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</si>
  <si>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</si>
  <si>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</si>
  <si>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</si>
  <si>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</si>
  <si>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</si>
  <si>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</si>
  <si>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</si>
  <si>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</si>
  <si>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</si>
  <si>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</si>
  <si>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</si>
  <si>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</si>
  <si>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</si>
  <si>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</si>
  <si>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</si>
  <si>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</si>
  <si>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</si>
  <si>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</si>
  <si>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</si>
  <si>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</si>
  <si>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</si>
  <si>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</si>
  <si>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</si>
  <si>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</si>
  <si>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</si>
  <si>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</si>
  <si>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</si>
  <si>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</si>
  <si>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</si>
  <si>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</si>
  <si>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</si>
  <si>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</si>
  <si>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</si>
  <si>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</si>
  <si>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</si>
  <si>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</si>
  <si>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</si>
  <si>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</si>
  <si>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</si>
  <si>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</si>
  <si>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</si>
  <si>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</si>
  <si>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</si>
  <si>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</si>
  <si>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Weighted average number of shares in issue ('000)</t>
  </si>
  <si>
    <t>B13</t>
  </si>
  <si>
    <t>Status of corporate proposals</t>
  </si>
  <si>
    <t>B14</t>
  </si>
  <si>
    <t>Authorisation for issue</t>
  </si>
  <si>
    <t>Rexit Berhad</t>
  </si>
  <si>
    <t>There was no valuation of the property, plant and equipment in the current quarter under review.</t>
  </si>
  <si>
    <t>Share premium</t>
  </si>
  <si>
    <t>Premium</t>
  </si>
  <si>
    <t xml:space="preserve"> </t>
  </si>
  <si>
    <t>CASHFLOWS FROM FINANCING ACTIVITIES</t>
  </si>
  <si>
    <t>Net Assets per share (RM)</t>
  </si>
  <si>
    <t>The preceding year's annual audited financial statements were not subject to any qualification.</t>
  </si>
  <si>
    <t>The effective tax rate of the Group remained low due to the 100% tax exemption granted to a subsidiary company of Rexit, Rexit Software Sdn Bhd, due to its pioneer status for a period of 5 years by virtue of it being a company with Multimedia Super Corridor (MSC) status.</t>
  </si>
  <si>
    <t>Financial</t>
  </si>
  <si>
    <t>Year Ended</t>
  </si>
  <si>
    <t>Listing expenses</t>
  </si>
  <si>
    <t>31 Mar 2006</t>
  </si>
  <si>
    <t>There were no issuance, cancellations, repurchases, resale and repayment of debt and equity securities, share buy backs, share cancellation, shares held as treasury share and resale of treasury shares for the current quarter under review.</t>
  </si>
  <si>
    <t>Share of profit in associated company</t>
  </si>
  <si>
    <t>Dividends paid</t>
  </si>
  <si>
    <t>Payment of additional listing expenses</t>
  </si>
  <si>
    <t>Cash generated from operations</t>
  </si>
  <si>
    <t>Net cash generated from operating activities</t>
  </si>
  <si>
    <t>Net cash used in investing activities</t>
  </si>
  <si>
    <t>Repayment of term loan</t>
  </si>
  <si>
    <t>Net cash used in financial activities</t>
  </si>
  <si>
    <t xml:space="preserve">Segmental information is not presented as the Group is primarily engaged in only one business segment which is to provide information technology ("IT") solutions and related services. </t>
  </si>
  <si>
    <t>For The Third Quarter Ended 31 March 2007</t>
  </si>
  <si>
    <t>As at 31 March 2007</t>
  </si>
  <si>
    <t>31 Mar 2007</t>
  </si>
  <si>
    <t>Minority Interests</t>
  </si>
  <si>
    <t>The calculation of the basic earnings per share for the preceding year corresponding quarter and period have been adjusted after accounting for the bonus issue which was completed during the current financial period.</t>
  </si>
  <si>
    <t>The accompanying notes are an integral part of this statement.</t>
  </si>
  <si>
    <t>30 June 2006</t>
  </si>
  <si>
    <t>Exchange fluctuation reserve</t>
  </si>
  <si>
    <t>This is prepared based on the consolidated results of the Group for the financial period ended 31 March 2007 and is to be read in conjunction with the Annual Report 2006.</t>
  </si>
  <si>
    <t>* Denotes RM2/-</t>
  </si>
  <si>
    <t>**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Securities on 18 July 2006.</t>
  </si>
  <si>
    <r>
      <t xml:space="preserve">REXIT  BERHAD </t>
    </r>
    <r>
      <rPr>
        <sz val="11"/>
        <rFont val="Book Antiqua"/>
        <family val="1"/>
      </rPr>
      <t>(668114-K)</t>
    </r>
  </si>
  <si>
    <t>Foreign Exchange</t>
  </si>
  <si>
    <t>Reserve</t>
  </si>
  <si>
    <t>At 1 July 2005 (Audited)</t>
  </si>
  <si>
    <t>Issued and alloted during the year</t>
  </si>
  <si>
    <t xml:space="preserve">  - on acquisition of subsidiary companies</t>
  </si>
  <si>
    <t xml:space="preserve">  - on acquisition of public issue shares</t>
  </si>
  <si>
    <t>Arising from acquisition of subsidiary companies</t>
  </si>
  <si>
    <t>Foreign exchange differences, representing</t>
  </si>
  <si>
    <t>Net profit for the financial year</t>
  </si>
  <si>
    <t>Dividend</t>
  </si>
  <si>
    <t>At 30 June 2006</t>
  </si>
  <si>
    <t>Amount capitalised for Bonus Issue **</t>
  </si>
  <si>
    <t>Development costs (net)</t>
  </si>
  <si>
    <t>Amortisation of development costs</t>
  </si>
  <si>
    <t>As at 31 March 2007, the Group has no material capital commitments in respect of property, plant and equipment.</t>
  </si>
  <si>
    <t>Deposits with other corporations</t>
  </si>
  <si>
    <t xml:space="preserve">OF THE QUARTER </t>
  </si>
  <si>
    <t>At 31 March 2007</t>
  </si>
  <si>
    <t>Dividend paid</t>
  </si>
  <si>
    <t>No dividend has been paid in the current financial quarter under review.</t>
  </si>
  <si>
    <t>There were no material changes in the composition of the Group for the current quarter under review save for the following:-</t>
  </si>
  <si>
    <t>The Directors are of the opinion that the Group has no contingent liabilities which, upon crystallisation would have a material impact on the financial position and business of the Group as at 18 May 2007 (the latest practicable date which is not earlier than 7 days from the date of issue of this financial results).</t>
  </si>
  <si>
    <t>Provision of hardware, software and system maintenance to its associated company, Reward-Link.com Sdn Bhd</t>
  </si>
  <si>
    <t xml:space="preserve">The directors are of the opinion that the above transactions have been entered into in the ordinary course of business based on terms and conditions that are not more favourable from those generally available in transactions with unrelated parties. </t>
  </si>
  <si>
    <t>At the Company's Second Annual General Meeting ("AGM") held on 21 November 2006, the Company had obtained Shareholders' Mandate for the Group to enter into the recurrent related party transaction in the ordinary course of business.</t>
  </si>
  <si>
    <t>31 Dec 2006</t>
  </si>
  <si>
    <t>Barring any unforeseen circumstances, the Directors believe that the Group's prospects for the financial year ending 30 June 2007 will remain favourable.</t>
  </si>
  <si>
    <t>Current tax expense</t>
  </si>
  <si>
    <t>The Group has no borrowings or debts securities as at 31 March 2007.</t>
  </si>
  <si>
    <t>Current Year</t>
  </si>
  <si>
    <t>The interim financial statements were authorised for issue by the Board of Directors in accordance with a resolution of the directors dated 23 May 2007.</t>
  </si>
  <si>
    <t>23 May 2007</t>
  </si>
  <si>
    <t>Profit attributable to :</t>
  </si>
  <si>
    <t>Equity holders of the Company</t>
  </si>
  <si>
    <t>Fund</t>
  </si>
  <si>
    <t>Shareholders'</t>
  </si>
  <si>
    <t>Minority</t>
  </si>
  <si>
    <t>Interest</t>
  </si>
  <si>
    <t>TOTAL ASSETS</t>
  </si>
  <si>
    <t>Equity attributable to equity holders of the Company</t>
  </si>
  <si>
    <t>EQUITY AND LIABILITIES</t>
  </si>
  <si>
    <t>Total Equity</t>
  </si>
  <si>
    <t>Minority interests</t>
  </si>
  <si>
    <t>TOTAL EQUITY AND LIABILITIES</t>
  </si>
  <si>
    <t>ASSETS</t>
  </si>
  <si>
    <t>Effect of adoption of FRS 3</t>
  </si>
  <si>
    <t>The Group has adopted all the new and revised Financial Reporting Standards ("FRSs") issued by the Malaysian Accounting Standards Board effective for the financial period beginning on 1 January 2006.</t>
  </si>
  <si>
    <t>The adoption of new FRSs does not have significant financial impact on the Group. The principal effects of the changes in accounting policies resulting from the adoption of the new/revised FRSs are as follows:-</t>
  </si>
  <si>
    <t>FRS 3: Business Combination</t>
  </si>
  <si>
    <t>Under the new standard,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to the extent that negative goodwill relates to expectation of future losses and expenses that are identifiable in the plan of acquisition and can be measured reliably, but which are not identifiable liabilities at the date of acquisition, that portion of negative goodwill is recognised in the income statement when the future losses and expenses are recognised.</t>
  </si>
  <si>
    <t>FRS 101: Presentation of Financial Statements</t>
  </si>
  <si>
    <t xml:space="preserve">  net expense recognised directly in equity</t>
  </si>
  <si>
    <t>Total recognised income and expense for the year</t>
  </si>
  <si>
    <t>NET INCREASE/ &lt;DECREASE&gt; IN CASH AND CASH EQUIVALENTS</t>
  </si>
  <si>
    <t>Profit for the financial period</t>
  </si>
  <si>
    <t>Issue of shares to minority shareholders</t>
  </si>
  <si>
    <t xml:space="preserve">  by subsidiary companies</t>
  </si>
  <si>
    <t>The Group's operations are currently conducted predominantly in Malaysia.</t>
  </si>
  <si>
    <t xml:space="preserve">At 1 July 2006 </t>
  </si>
  <si>
    <t xml:space="preserve">Effects of exchange rate changes </t>
  </si>
  <si>
    <t>The accounting policies and methods of computation adopted by Rexit, its subsidiary companies and its associated company ("Rexit Group" or "Group") in the preparation of this interim financial report are consistent with those adopted in the audited financial statements for the financial period ended 30 June 2006 except for the adoption of all the new/revised Financial Reporting Standards ("FRS") effective for financial period beginning 1 January 2006.</t>
  </si>
  <si>
    <t>Effects of foreign exchange, representing net expense recognised directly in equity</t>
  </si>
  <si>
    <t>Diluted earnings per share is not disclosed herein as the options under the ESOS have not been granted as at the date of this announcement.</t>
  </si>
  <si>
    <t>The interim financial statements are unaudited and have been prepared in accordance with Financial Reporting Standard ("FRS") No. 134: Interim Financial Reporting, and Appendix 9B of the Listing Requirements of Bursa Malaysia Securities Berhad ("Bursa Securities") for the MESDAQ Market.</t>
  </si>
  <si>
    <t xml:space="preserve">The Board of Directors is declaring an interim dividend of 25% per ordinary share of RM0.10 each tax exempt for the financial year ending 30 June 2007, amounting to RM4,733,333 (Ringgit Malaysia: Four Million Seven Hundred Thirty Three Thousand Three Hundred and Thirty Three only). The proposed dividend will be paid on 26 June 2007 to shareholders registered at the close of business on 7 June 2007. </t>
  </si>
  <si>
    <t>Deferred income</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</si>
  <si>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There is disclosure, on the face of the statement of changes of equity, total recognised income and expenses for the period, showing separately the amounts attributable to equity holders of the parent and to minority interest.</t>
  </si>
  <si>
    <t>For the current quarter ended 31 March 2007, Rexit Group achieved a profit before tax of RM2.366 million and a profit after tax and minority interests of RM2.337 million on the back of RM5.027 million in revenue. This is mainly due to the increase in proprietary software sales and higher contributions from subscription and transactions fees due to the growing number of users and transactions.</t>
  </si>
  <si>
    <t>Net Assets per share for the current quarter is arrived at based on the Group's Net Assets of RM30,903,465 over the number of ordinary shares of 189,333,333 shares of RM0.10 each.</t>
  </si>
  <si>
    <t>There have been no material events between the end of the quarter to the date of this announcement save as disclosed below:</t>
  </si>
  <si>
    <t>An announcement setting out the details of RISB's appointment will be made upon execution of an agreement between RISB and AICL.</t>
  </si>
  <si>
    <t xml:space="preserve"> NOTES TO THE INTERIM FINANCIAL REPORT (Cont'd)</t>
  </si>
  <si>
    <t>ADDITIONAL INFORMATION REQUIRED BY THE BURSA MALAYSIA SECURITIES BERHAD'S LISTING REQUIREMENTS (Cont'd)</t>
  </si>
  <si>
    <t>The shares in Rexit International Sdn Bhd, a joint venture company, are held by Rexit Berhad and Marubeni Corporation of Japan in the proportion of 51% and 49% respectively ("JVC").  Rexit Berhad's 51% shareholding in PT Rexit Indonesia have been transferred to the JVC during the quarter under review in accordance to the terms and conditions of the joint venture agreement entered into between Rexit Berhad and Marubeni Corporation of Japan.</t>
  </si>
  <si>
    <t>During the current quarter, the Directors are of the opinion that the Group has no related party transactions which would have a significant impact on the financial position and business of the Group save as disclosed below:-</t>
  </si>
  <si>
    <t>Profit before tax</t>
  </si>
  <si>
    <t xml:space="preserve">Rexit Group's recorded about 18% improvement in profit before tax of RM2.366 million as compared to RM2.006 million in the preceding quarter which is mainly attributable to the increase in proprietary software sales and higher contributions from the  growing number of users and transactions. </t>
  </si>
  <si>
    <t>Preceding Year</t>
  </si>
  <si>
    <t xml:space="preserve">Corresponding </t>
  </si>
  <si>
    <t>Profit after taxation and minority interests (RM'000)</t>
  </si>
  <si>
    <t xml:space="preserve">Current </t>
  </si>
  <si>
    <t xml:space="preserve">Preceding </t>
  </si>
  <si>
    <t xml:space="preserve">Cumulative </t>
  </si>
  <si>
    <t>There were no corporate proposals announced but not yet completed  as at the date of this announcement save as disclosed below:</t>
  </si>
  <si>
    <t>(i)</t>
  </si>
  <si>
    <t>(ii)</t>
  </si>
  <si>
    <t>There were no dividends declared by Rexit for the preceding year corresponding quarter.</t>
  </si>
  <si>
    <t>On 23 May 2007, Rexit announced that its subsidiary, Rexit International Sdn Bhd ("RISB") had been appointed to provide insurance software and services to Asia Insurance Company Limited (Hong Kong) ("AICL").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</si>
</sst>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00000"/>
    <numFmt numFmtId="181" formatCode="d\-mmm\-yyyy"/>
    <numFmt numFmtId="182" formatCode="_(* #,##0.0_);_(* \(#,##0.0\);_(* &quot;-&quot;?_);_(@_)"/>
    <numFmt numFmtId="183" formatCode="[$-409]dddd\,\ mmmm\ dd\,\ yyyy"/>
    <numFmt numFmtId="184" formatCode="[$-409]mmmm\ d\,\ yyyy;@"/>
    <numFmt numFmtId="185" formatCode="_-* #,##0.0_-;\-* #,##0.0_-;_-* &quot;-&quot;?_-;_-@_-"/>
    <numFmt numFmtId="186" formatCode="_-* #,##0.000_-;\-* #,##0.000_-;_-* &quot;-&quot;???_-;_-@_-"/>
    <numFmt numFmtId="187" formatCode="[$-809]dd\ mmmm\ yyyy"/>
    <numFmt numFmtId="188" formatCode="[$-F800]dddd\,\ mmmm\ dd\,\ yyyy"/>
    <numFmt numFmtId="189" formatCode="&quot;£&quot;#,##0.00"/>
    <numFmt numFmtId="190" formatCode="0.00000000"/>
    <numFmt numFmtId="191" formatCode="0.0000000"/>
    <numFmt numFmtId="192" formatCode="0.000000"/>
    <numFmt numFmtId="193" formatCode="0.00000"/>
    <numFmt numFmtId="194" formatCode="0.0000"/>
    <numFmt numFmtId="195" formatCode="0.000"/>
    <numFmt numFmtId="196" formatCode="_(* #,##0.000_);_(* \(#,##0.000\);_(* &quot;-&quot;???_);_(@_)"/>
  </numFmts>
  <fonts count="4">
    <font>
      <sz val="10"/>
      <name val="Arial"/>
      <family val="0"/>
    </font>
    <font>
      <b/>
      <sz val="11"/>
      <name val="Book Antiqua"/>
      <family val="1"/>
    </font>
    <font>
      <sz val="11"/>
      <name val="Book Antiqua"/>
      <family val="1"/>
    </font>
    <font>
      <sz val="11"/>
      <name val="Arial"/>
      <family val="0"/>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173" fontId="2" fillId="0" borderId="0" xfId="15" applyNumberFormat="1" applyFont="1" applyFill="1" applyAlignment="1">
      <alignment vertical="top"/>
    </xf>
    <xf numFmtId="0" fontId="2" fillId="0" borderId="0" xfId="0" applyFont="1" applyFill="1" applyAlignment="1">
      <alignment vertical="top"/>
    </xf>
    <xf numFmtId="173" fontId="2" fillId="0" borderId="1" xfId="15" applyNumberFormat="1" applyFont="1" applyFill="1" applyBorder="1" applyAlignment="1">
      <alignment vertical="top"/>
    </xf>
    <xf numFmtId="173" fontId="2" fillId="0" borderId="2" xfId="15" applyNumberFormat="1" applyFont="1" applyFill="1" applyBorder="1" applyAlignment="1">
      <alignment vertical="top"/>
    </xf>
    <xf numFmtId="43" fontId="2" fillId="0" borderId="3" xfId="15" applyFont="1" applyFill="1" applyBorder="1" applyAlignment="1">
      <alignment vertical="top"/>
    </xf>
    <xf numFmtId="0" fontId="1" fillId="0" borderId="0" xfId="0" applyFont="1" applyFill="1" applyAlignment="1">
      <alignment vertical="top"/>
    </xf>
    <xf numFmtId="0" fontId="2" fillId="0" borderId="0" xfId="0" applyFont="1" applyFill="1" applyAlignment="1">
      <alignment horizontal="justify" vertical="top"/>
    </xf>
    <xf numFmtId="0" fontId="2" fillId="0" borderId="0" xfId="0" applyFont="1" applyFill="1" applyAlignment="1" quotePrefix="1">
      <alignment vertical="top"/>
    </xf>
    <xf numFmtId="0" fontId="2" fillId="0" borderId="0" xfId="0" applyFont="1" applyFill="1" applyAlignment="1">
      <alignment/>
    </xf>
    <xf numFmtId="173" fontId="2" fillId="0" borderId="0" xfId="15" applyNumberFormat="1" applyFont="1" applyFill="1" applyBorder="1" applyAlignment="1">
      <alignment vertical="top"/>
    </xf>
    <xf numFmtId="43" fontId="2" fillId="0" borderId="3" xfId="15" applyFont="1" applyFill="1" applyBorder="1" applyAlignment="1">
      <alignment horizontal="right" vertical="top"/>
    </xf>
    <xf numFmtId="43" fontId="1" fillId="0" borderId="0" xfId="15" applyFont="1" applyFill="1" applyAlignment="1">
      <alignment horizontal="right" vertical="top"/>
    </xf>
    <xf numFmtId="43" fontId="1" fillId="0" borderId="0" xfId="15" applyFont="1" applyFill="1" applyAlignment="1" quotePrefix="1">
      <alignment horizontal="right" vertical="top"/>
    </xf>
    <xf numFmtId="173" fontId="2" fillId="0" borderId="0" xfId="15" applyNumberFormat="1" applyFont="1" applyFill="1" applyBorder="1" applyAlignment="1">
      <alignment horizontal="right" vertical="top"/>
    </xf>
    <xf numFmtId="173" fontId="2" fillId="0" borderId="1" xfId="15" applyNumberFormat="1" applyFont="1" applyFill="1" applyBorder="1" applyAlignment="1" quotePrefix="1">
      <alignment horizontal="right" vertical="top"/>
    </xf>
    <xf numFmtId="0" fontId="2" fillId="0" borderId="0" xfId="0" applyFont="1" applyFill="1" applyBorder="1" applyAlignment="1">
      <alignment vertical="top"/>
    </xf>
    <xf numFmtId="173" fontId="2" fillId="0" borderId="4" xfId="15" applyNumberFormat="1" applyFont="1" applyFill="1" applyBorder="1" applyAlignment="1">
      <alignment vertical="top"/>
    </xf>
    <xf numFmtId="0" fontId="1" fillId="0" borderId="0" xfId="0" applyFont="1" applyFill="1" applyBorder="1" applyAlignment="1">
      <alignment vertical="top"/>
    </xf>
    <xf numFmtId="43" fontId="2" fillId="0" borderId="3" xfId="15" applyNumberFormat="1" applyFont="1" applyFill="1" applyBorder="1" applyAlignment="1">
      <alignment vertical="top"/>
    </xf>
    <xf numFmtId="173" fontId="2" fillId="0" borderId="0" xfId="15" applyNumberFormat="1" applyFont="1" applyFill="1" applyBorder="1" applyAlignment="1" quotePrefix="1">
      <alignment horizontal="right" vertical="top"/>
    </xf>
    <xf numFmtId="43" fontId="2" fillId="0" borderId="0" xfId="15" applyFont="1" applyFill="1" applyAlignment="1">
      <alignment horizontal="right" vertical="top"/>
    </xf>
    <xf numFmtId="9" fontId="2" fillId="0" borderId="0" xfId="19" applyFont="1" applyFill="1" applyAlignment="1">
      <alignment vertical="top"/>
    </xf>
    <xf numFmtId="173" fontId="2" fillId="0" borderId="0" xfId="0" applyNumberFormat="1" applyFont="1" applyFill="1" applyAlignment="1">
      <alignment vertical="top"/>
    </xf>
    <xf numFmtId="2" fontId="2" fillId="0" borderId="3" xfId="0" applyNumberFormat="1" applyFont="1" applyFill="1" applyBorder="1" applyAlignment="1">
      <alignment vertical="top"/>
    </xf>
    <xf numFmtId="0" fontId="2" fillId="0" borderId="0" xfId="0" applyFont="1" applyFill="1" applyBorder="1" applyAlignment="1">
      <alignment horizontal="right" vertical="top"/>
    </xf>
    <xf numFmtId="9" fontId="2" fillId="0" borderId="0" xfId="19" applyFont="1" applyFill="1" applyBorder="1" applyAlignment="1">
      <alignment vertical="top"/>
    </xf>
    <xf numFmtId="0" fontId="2" fillId="0" borderId="0" xfId="0" applyFont="1" applyFill="1" applyAlignment="1">
      <alignment horizontal="right" vertical="top"/>
    </xf>
    <xf numFmtId="0" fontId="1" fillId="0" borderId="0" xfId="0" applyFont="1" applyFill="1" applyAlignment="1">
      <alignment horizontal="right" vertical="top"/>
    </xf>
    <xf numFmtId="173" fontId="1" fillId="0" borderId="0" xfId="15" applyNumberFormat="1" applyFont="1" applyFill="1" applyBorder="1" applyAlignment="1" quotePrefix="1">
      <alignment horizontal="right" vertical="top"/>
    </xf>
    <xf numFmtId="173" fontId="2" fillId="0" borderId="4" xfId="15" applyNumberFormat="1" applyFont="1" applyFill="1" applyBorder="1" applyAlignment="1">
      <alignment horizontal="right" vertical="top"/>
    </xf>
    <xf numFmtId="173" fontId="2" fillId="0" borderId="3" xfId="15" applyNumberFormat="1" applyFont="1" applyFill="1" applyBorder="1" applyAlignment="1">
      <alignment vertical="top"/>
    </xf>
    <xf numFmtId="173" fontId="2" fillId="0" borderId="1" xfId="15" applyNumberFormat="1" applyFont="1" applyFill="1" applyBorder="1" applyAlignment="1">
      <alignment horizontal="right" vertical="top"/>
    </xf>
    <xf numFmtId="173" fontId="2" fillId="0" borderId="5" xfId="15" applyNumberFormat="1" applyFont="1" applyFill="1" applyBorder="1" applyAlignment="1">
      <alignment vertical="top"/>
    </xf>
    <xf numFmtId="171" fontId="2" fillId="0" borderId="0" xfId="0" applyNumberFormat="1" applyFont="1" applyFill="1" applyAlignment="1">
      <alignment vertical="top"/>
    </xf>
    <xf numFmtId="0" fontId="2" fillId="0" borderId="0" xfId="0" applyFont="1" applyFill="1" applyAlignment="1">
      <alignment horizontal="justify" vertical="top" wrapText="1"/>
    </xf>
    <xf numFmtId="0" fontId="2" fillId="0" borderId="0" xfId="0" applyFont="1" applyFill="1" applyAlignment="1">
      <alignment vertical="top" wrapText="1"/>
    </xf>
    <xf numFmtId="43" fontId="1" fillId="0" borderId="0" xfId="15" applyFont="1" applyFill="1" applyBorder="1" applyAlignment="1">
      <alignment horizontal="right" vertical="top"/>
    </xf>
    <xf numFmtId="0" fontId="2" fillId="0" borderId="0" xfId="0" applyFont="1" applyFill="1" applyBorder="1" applyAlignment="1">
      <alignment horizontal="justify" vertical="top" wrapText="1"/>
    </xf>
    <xf numFmtId="0" fontId="3" fillId="0" borderId="0" xfId="0" applyFont="1" applyAlignment="1">
      <alignment vertical="top" wrapText="1"/>
    </xf>
    <xf numFmtId="43" fontId="1" fillId="0" borderId="0" xfId="15" applyFont="1" applyFill="1" applyBorder="1" applyAlignment="1" quotePrefix="1">
      <alignment horizontal="right" vertical="top"/>
    </xf>
    <xf numFmtId="0" fontId="2" fillId="0" borderId="0" xfId="0" applyFont="1" applyFill="1" applyBorder="1" applyAlignment="1">
      <alignment horizontal="justify" vertical="top"/>
    </xf>
    <xf numFmtId="0" fontId="2" fillId="0" borderId="0" xfId="0" applyFont="1" applyFill="1" applyAlignment="1">
      <alignment horizontal="left" vertical="top" wrapText="1"/>
    </xf>
    <xf numFmtId="0" fontId="3" fillId="0" borderId="0" xfId="0" applyFont="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justify" vertical="top"/>
    </xf>
    <xf numFmtId="3" fontId="2" fillId="0" borderId="0" xfId="0" applyNumberFormat="1" applyFont="1" applyFill="1" applyBorder="1" applyAlignment="1">
      <alignment horizontal="right" vertical="top"/>
    </xf>
    <xf numFmtId="173" fontId="2" fillId="0" borderId="0" xfId="15" applyNumberFormat="1" applyFont="1" applyFill="1" applyAlignment="1" quotePrefix="1">
      <alignment horizontal="right" vertical="top"/>
    </xf>
    <xf numFmtId="173" fontId="2" fillId="0" borderId="6" xfId="15" applyNumberFormat="1" applyFont="1" applyFill="1" applyBorder="1" applyAlignment="1">
      <alignment vertical="top"/>
    </xf>
    <xf numFmtId="173" fontId="2" fillId="0" borderId="6" xfId="15" applyNumberFormat="1" applyFont="1" applyFill="1" applyBorder="1" applyAlignment="1" quotePrefix="1">
      <alignment horizontal="right" vertical="top"/>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top"/>
    </xf>
    <xf numFmtId="15" fontId="1" fillId="0" borderId="0" xfId="0" applyNumberFormat="1" applyFont="1" applyFill="1" applyAlignment="1" quotePrefix="1">
      <alignment horizontal="right" vertical="top"/>
    </xf>
    <xf numFmtId="0" fontId="1" fillId="0" borderId="0" xfId="0" applyFont="1" applyFill="1" applyAlignment="1" quotePrefix="1">
      <alignment horizontal="right" vertical="top"/>
    </xf>
    <xf numFmtId="15" fontId="1" fillId="0" borderId="0" xfId="0" applyNumberFormat="1" applyFont="1" applyFill="1" applyAlignment="1">
      <alignment horizontal="right" vertical="top"/>
    </xf>
    <xf numFmtId="41" fontId="2" fillId="0" borderId="0" xfId="0" applyNumberFormat="1" applyFont="1" applyFill="1" applyAlignment="1" quotePrefix="1">
      <alignment vertical="top"/>
    </xf>
    <xf numFmtId="173" fontId="2" fillId="0" borderId="0" xfId="15" applyNumberFormat="1" applyFont="1" applyFill="1" applyAlignment="1">
      <alignment horizontal="right" vertical="top"/>
    </xf>
    <xf numFmtId="41" fontId="2" fillId="0" borderId="0" xfId="0" applyNumberFormat="1" applyFont="1" applyFill="1" applyAlignment="1">
      <alignment vertical="top"/>
    </xf>
    <xf numFmtId="173" fontId="2" fillId="0" borderId="0" xfId="15" applyNumberFormat="1" applyFont="1" applyFill="1" applyAlignment="1" quotePrefix="1">
      <alignment vertical="top"/>
    </xf>
    <xf numFmtId="0" fontId="3" fillId="0" borderId="0" xfId="0" applyFont="1" applyFill="1" applyAlignment="1">
      <alignment vertical="top"/>
    </xf>
    <xf numFmtId="3" fontId="2" fillId="0" borderId="1" xfId="0" applyNumberFormat="1" applyFont="1" applyFill="1" applyBorder="1" applyAlignment="1">
      <alignment vertical="top"/>
    </xf>
    <xf numFmtId="3" fontId="2" fillId="0" borderId="0" xfId="0" applyNumberFormat="1" applyFont="1" applyFill="1" applyBorder="1" applyAlignment="1">
      <alignment vertical="top"/>
    </xf>
    <xf numFmtId="43" fontId="2" fillId="0" borderId="3" xfId="15" applyFont="1" applyFill="1" applyBorder="1" applyAlignment="1">
      <alignment horizontal="left" vertical="top"/>
    </xf>
    <xf numFmtId="43" fontId="2" fillId="0" borderId="0" xfId="15" applyFont="1" applyFill="1" applyBorder="1" applyAlignment="1">
      <alignment horizontal="left" vertical="top"/>
    </xf>
    <xf numFmtId="0" fontId="3" fillId="0" borderId="0" xfId="0" applyFont="1" applyFill="1" applyAlignment="1">
      <alignment vertical="top" wrapText="1"/>
    </xf>
    <xf numFmtId="0" fontId="1" fillId="0" borderId="0" xfId="0" applyFont="1" applyFill="1" applyAlignment="1">
      <alignment horizontal="center" vertical="top"/>
    </xf>
    <xf numFmtId="43" fontId="2" fillId="0" borderId="0" xfId="15" applyFont="1" applyFill="1" applyAlignment="1">
      <alignment vertical="top"/>
    </xf>
    <xf numFmtId="173" fontId="2" fillId="0" borderId="7" xfId="15" applyNumberFormat="1" applyFont="1" applyFill="1" applyBorder="1" applyAlignment="1">
      <alignment vertical="top"/>
    </xf>
    <xf numFmtId="173" fontId="2" fillId="0" borderId="5" xfId="15" applyNumberFormat="1" applyFont="1" applyFill="1" applyBorder="1" applyAlignment="1">
      <alignment horizontal="right" vertical="top"/>
    </xf>
    <xf numFmtId="173" fontId="2" fillId="0" borderId="8" xfId="15" applyNumberFormat="1" applyFont="1" applyFill="1" applyBorder="1" applyAlignment="1">
      <alignment vertical="top"/>
    </xf>
    <xf numFmtId="173" fontId="2" fillId="0" borderId="9" xfId="15" applyNumberFormat="1" applyFont="1" applyFill="1" applyBorder="1" applyAlignment="1">
      <alignment vertical="top"/>
    </xf>
    <xf numFmtId="173" fontId="2" fillId="0" borderId="10" xfId="15" applyNumberFormat="1" applyFont="1" applyFill="1" applyBorder="1" applyAlignment="1">
      <alignment vertical="top"/>
    </xf>
    <xf numFmtId="173" fontId="2" fillId="0" borderId="11" xfId="15" applyNumberFormat="1" applyFont="1" applyFill="1" applyBorder="1" applyAlignment="1">
      <alignment vertical="top"/>
    </xf>
    <xf numFmtId="173" fontId="2" fillId="0" borderId="12" xfId="15" applyNumberFormat="1" applyFont="1" applyFill="1" applyBorder="1" applyAlignment="1">
      <alignment vertical="top"/>
    </xf>
    <xf numFmtId="173" fontId="2" fillId="0" borderId="0" xfId="15" applyNumberFormat="1" applyFont="1" applyFill="1" applyAlignment="1">
      <alignment/>
    </xf>
    <xf numFmtId="0" fontId="2" fillId="0" borderId="0" xfId="0" applyFont="1" applyFill="1" applyAlignment="1">
      <alignment horizontal="left" vertical="top"/>
    </xf>
    <xf numFmtId="0" fontId="2" fillId="0" borderId="0" xfId="0" applyFont="1" applyFill="1" applyBorder="1" applyAlignment="1">
      <alignment horizontal="center" vertical="top"/>
    </xf>
    <xf numFmtId="0" fontId="1"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vertical="top" wrapText="1"/>
    </xf>
    <xf numFmtId="43" fontId="1" fillId="0" borderId="0" xfId="15"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horizontal="justify" vertical="top"/>
    </xf>
    <xf numFmtId="0" fontId="1" fillId="0" borderId="0" xfId="0" applyFont="1" applyFill="1" applyBorder="1" applyAlignment="1">
      <alignment vertical="top" wrapText="1"/>
    </xf>
    <xf numFmtId="0" fontId="2" fillId="0" borderId="0" xfId="0" applyFont="1" applyFill="1" applyBorder="1" applyAlignment="1">
      <alignment horizontal="justify" vertical="top" wrapText="1"/>
    </xf>
    <xf numFmtId="0" fontId="2" fillId="0" borderId="0" xfId="0" applyFont="1" applyFill="1" applyAlignment="1">
      <alignment wrapText="1"/>
    </xf>
    <xf numFmtId="0" fontId="1" fillId="0" borderId="0" xfId="0" applyFont="1" applyFill="1" applyBorder="1" applyAlignment="1">
      <alignment horizontal="justify" vertical="top" wrapText="1"/>
    </xf>
    <xf numFmtId="0" fontId="3" fillId="0" borderId="0" xfId="0" applyFont="1" applyAlignment="1">
      <alignment vertical="top" wrapText="1"/>
    </xf>
    <xf numFmtId="184" fontId="2" fillId="0" borderId="0" xfId="0" applyNumberFormat="1" applyFont="1" applyFill="1" applyAlignment="1" quotePrefix="1">
      <alignment horizontal="left" vertical="top"/>
    </xf>
    <xf numFmtId="184" fontId="2" fillId="0" borderId="0" xfId="0" applyNumberFormat="1" applyFont="1" applyFill="1" applyAlignment="1">
      <alignment horizontal="left" vertical="top"/>
    </xf>
    <xf numFmtId="0" fontId="1"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Alignment="1">
      <alignmen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1295400</xdr:colOff>
      <xdr:row>3</xdr:row>
      <xdr:rowOff>66675</xdr:rowOff>
    </xdr:to>
    <xdr:pic>
      <xdr:nvPicPr>
        <xdr:cNvPr id="1" name="Picture 3"/>
        <xdr:cNvPicPr preferRelativeResize="1">
          <a:picLocks noChangeAspect="1"/>
        </xdr:cNvPicPr>
      </xdr:nvPicPr>
      <xdr:blipFill>
        <a:blip r:embed="rId1"/>
        <a:stretch>
          <a:fillRect/>
        </a:stretch>
      </xdr:blipFill>
      <xdr:spPr>
        <a:xfrm>
          <a:off x="9525" y="9525"/>
          <a:ext cx="1562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3</xdr:row>
      <xdr:rowOff>85725</xdr:rowOff>
    </xdr:to>
    <xdr:pic>
      <xdr:nvPicPr>
        <xdr:cNvPr id="1" name="Picture 1"/>
        <xdr:cNvPicPr preferRelativeResize="1">
          <a:picLocks noChangeAspect="1"/>
        </xdr:cNvPicPr>
      </xdr:nvPicPr>
      <xdr:blipFill>
        <a:blip r:embed="rId1"/>
        <a:stretch>
          <a:fillRect/>
        </a:stretch>
      </xdr:blipFill>
      <xdr:spPr>
        <a:xfrm>
          <a:off x="9525" y="0"/>
          <a:ext cx="15716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3</xdr:row>
      <xdr:rowOff>38100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3</xdr:row>
      <xdr:rowOff>85725</xdr:rowOff>
    </xdr:to>
    <xdr:pic>
      <xdr:nvPicPr>
        <xdr:cNvPr id="1" name="Picture 1"/>
        <xdr:cNvPicPr preferRelativeResize="1">
          <a:picLocks noChangeAspect="1"/>
        </xdr:cNvPicPr>
      </xdr:nvPicPr>
      <xdr:blipFill>
        <a:blip r:embed="rId1"/>
        <a:stretch>
          <a:fillRect/>
        </a:stretch>
      </xdr:blipFill>
      <xdr:spPr>
        <a:xfrm>
          <a:off x="9525" y="0"/>
          <a:ext cx="1571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819150</xdr:colOff>
      <xdr:row>3</xdr:row>
      <xdr:rowOff>19050</xdr:rowOff>
    </xdr:to>
    <xdr:pic>
      <xdr:nvPicPr>
        <xdr:cNvPr id="1" name="Picture 1"/>
        <xdr:cNvPicPr preferRelativeResize="1">
          <a:picLocks noChangeAspect="1"/>
        </xdr:cNvPicPr>
      </xdr:nvPicPr>
      <xdr:blipFill>
        <a:blip r:embed="rId1"/>
        <a:stretch>
          <a:fillRect/>
        </a:stretch>
      </xdr:blipFill>
      <xdr:spPr>
        <a:xfrm>
          <a:off x="9525" y="0"/>
          <a:ext cx="15811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ichael%20haw\Local%20Settings\Temporary%20Internet%20Files\Content.IE5\6TCFAPSX\Financials\Quarterly%20Results%20Dec2006-k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ashflow"/>
      <sheetName val="Notes"/>
    </sheetNames>
    <sheetDataSet>
      <sheetData sheetId="2">
        <row r="56">
          <cell r="E56">
            <v>25310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O62"/>
  <sheetViews>
    <sheetView view="pageBreakPreview" zoomScale="80" zoomScaleSheetLayoutView="80" workbookViewId="0" topLeftCell="A34">
      <selection activeCell="E54" sqref="E54"/>
    </sheetView>
  </sheetViews>
  <sheetFormatPr defaultColWidth="9.140625" defaultRowHeight="15.75" customHeight="1"/>
  <cols>
    <col min="1" max="1" width="4.140625" style="2" customWidth="1"/>
    <col min="2" max="2" width="25.28125" style="2" customWidth="1"/>
    <col min="3" max="3" width="11.00390625" style="2" customWidth="1"/>
    <col min="4" max="4" width="16.28125" style="2" customWidth="1"/>
    <col min="5" max="5" width="15.8515625" style="2" customWidth="1"/>
    <col min="6" max="6" width="2.140625" style="2" customWidth="1"/>
    <col min="7" max="7" width="17.140625" style="2" customWidth="1"/>
    <col min="8" max="8" width="17.8515625" style="2" customWidth="1"/>
    <col min="9" max="11" width="9.140625" style="2" customWidth="1"/>
    <col min="12" max="12" width="12.8515625" style="2" bestFit="1" customWidth="1"/>
    <col min="13" max="14" width="9.140625" style="2" customWidth="1"/>
    <col min="15" max="15" width="12.8515625" style="2" bestFit="1" customWidth="1"/>
    <col min="16" max="16384" width="9.140625" style="2" customWidth="1"/>
  </cols>
  <sheetData>
    <row r="5" spans="1:2" ht="15.75" customHeight="1">
      <c r="A5" s="6"/>
      <c r="B5" s="6" t="s">
        <v>177</v>
      </c>
    </row>
    <row r="6" ht="15.75" customHeight="1">
      <c r="A6" s="6"/>
    </row>
    <row r="7" ht="15.75" customHeight="1">
      <c r="A7" s="6" t="s">
        <v>55</v>
      </c>
    </row>
    <row r="8" ht="15.75" customHeight="1">
      <c r="A8" s="6" t="s">
        <v>166</v>
      </c>
    </row>
    <row r="9" ht="15.75" customHeight="1">
      <c r="A9" s="2" t="s">
        <v>12</v>
      </c>
    </row>
    <row r="12" spans="4:8" ht="15.75" customHeight="1">
      <c r="D12" s="77" t="s">
        <v>0</v>
      </c>
      <c r="E12" s="77"/>
      <c r="G12" s="77" t="s">
        <v>1</v>
      </c>
      <c r="H12" s="77"/>
    </row>
    <row r="13" spans="4:8" ht="15.75" customHeight="1">
      <c r="D13" s="21"/>
      <c r="E13" s="12" t="s">
        <v>5</v>
      </c>
      <c r="F13" s="21"/>
      <c r="G13" s="21"/>
      <c r="H13" s="12" t="s">
        <v>5</v>
      </c>
    </row>
    <row r="14" spans="4:8" ht="15.75" customHeight="1">
      <c r="D14" s="12" t="s">
        <v>2</v>
      </c>
      <c r="E14" s="12" t="s">
        <v>3</v>
      </c>
      <c r="F14" s="21"/>
      <c r="G14" s="12" t="s">
        <v>2</v>
      </c>
      <c r="H14" s="12" t="s">
        <v>3</v>
      </c>
    </row>
    <row r="15" spans="4:8" ht="15.75" customHeight="1">
      <c r="D15" s="12" t="s">
        <v>3</v>
      </c>
      <c r="E15" s="12" t="s">
        <v>6</v>
      </c>
      <c r="F15" s="21"/>
      <c r="G15" s="12" t="s">
        <v>3</v>
      </c>
      <c r="H15" s="12" t="s">
        <v>6</v>
      </c>
    </row>
    <row r="16" spans="4:8" ht="15.75" customHeight="1">
      <c r="D16" s="12" t="s">
        <v>4</v>
      </c>
      <c r="E16" s="12" t="s">
        <v>4</v>
      </c>
      <c r="F16" s="21"/>
      <c r="G16" s="12" t="s">
        <v>7</v>
      </c>
      <c r="H16" s="12" t="s">
        <v>8</v>
      </c>
    </row>
    <row r="17" spans="5:8" ht="15.75" customHeight="1">
      <c r="E17" s="12"/>
      <c r="F17" s="21"/>
      <c r="G17" s="21"/>
      <c r="H17" s="12"/>
    </row>
    <row r="18" spans="4:8" ht="15.75" customHeight="1">
      <c r="D18" s="13" t="s">
        <v>168</v>
      </c>
      <c r="E18" s="13" t="s">
        <v>155</v>
      </c>
      <c r="F18" s="21"/>
      <c r="G18" s="13" t="s">
        <v>168</v>
      </c>
      <c r="H18" s="13" t="s">
        <v>155</v>
      </c>
    </row>
    <row r="19" spans="3:8" ht="15.75" customHeight="1">
      <c r="C19" s="6" t="s">
        <v>21</v>
      </c>
      <c r="D19" s="13" t="s">
        <v>9</v>
      </c>
      <c r="E19" s="13" t="s">
        <v>9</v>
      </c>
      <c r="G19" s="13" t="s">
        <v>9</v>
      </c>
      <c r="H19" s="13" t="s">
        <v>9</v>
      </c>
    </row>
    <row r="21" spans="1:8" ht="15.75" customHeight="1">
      <c r="A21" s="2" t="s">
        <v>10</v>
      </c>
      <c r="D21" s="1">
        <v>5027</v>
      </c>
      <c r="E21" s="1">
        <v>4657</v>
      </c>
      <c r="G21" s="1">
        <v>14812</v>
      </c>
      <c r="H21" s="1">
        <v>12914</v>
      </c>
    </row>
    <row r="22" spans="4:8" ht="15.75" customHeight="1">
      <c r="D22" s="1"/>
      <c r="E22" s="1"/>
      <c r="G22" s="1"/>
      <c r="H22" s="1"/>
    </row>
    <row r="23" spans="1:8" ht="15.75" customHeight="1">
      <c r="A23" s="2" t="s">
        <v>13</v>
      </c>
      <c r="D23" s="1">
        <v>-1575</v>
      </c>
      <c r="E23" s="1">
        <v>-1859</v>
      </c>
      <c r="G23" s="1">
        <v>-5297</v>
      </c>
      <c r="H23" s="1">
        <v>-4958</v>
      </c>
    </row>
    <row r="24" spans="4:8" ht="15.75" customHeight="1">
      <c r="D24" s="3"/>
      <c r="E24" s="3"/>
      <c r="F24" s="16"/>
      <c r="G24" s="3"/>
      <c r="H24" s="3"/>
    </row>
    <row r="25" spans="1:8" ht="15.75" customHeight="1">
      <c r="A25" s="2" t="s">
        <v>14</v>
      </c>
      <c r="D25" s="1">
        <f>SUM(D21:D23)</f>
        <v>3452</v>
      </c>
      <c r="E25" s="1">
        <f>SUM(E21:E23)</f>
        <v>2798</v>
      </c>
      <c r="F25" s="10"/>
      <c r="G25" s="1">
        <f>SUM(G21:G23)</f>
        <v>9515</v>
      </c>
      <c r="H25" s="1">
        <f>SUM(H21:H23)</f>
        <v>7956</v>
      </c>
    </row>
    <row r="26" spans="4:8" ht="15.75" customHeight="1">
      <c r="D26" s="22"/>
      <c r="E26" s="22"/>
      <c r="F26" s="26"/>
      <c r="G26" s="22"/>
      <c r="H26" s="22"/>
    </row>
    <row r="27" spans="1:8" ht="15.75" customHeight="1">
      <c r="A27" s="2" t="s">
        <v>15</v>
      </c>
      <c r="D27" s="1">
        <v>169</v>
      </c>
      <c r="E27" s="1">
        <v>127</v>
      </c>
      <c r="G27" s="1">
        <v>436</v>
      </c>
      <c r="H27" s="1">
        <v>271</v>
      </c>
    </row>
    <row r="28" spans="4:8" ht="15.75" customHeight="1">
      <c r="D28" s="1"/>
      <c r="E28" s="1"/>
      <c r="G28" s="1"/>
      <c r="H28" s="1"/>
    </row>
    <row r="29" spans="1:8" ht="15.75" customHeight="1">
      <c r="A29" s="2" t="s">
        <v>16</v>
      </c>
      <c r="D29" s="1">
        <v>-1287</v>
      </c>
      <c r="E29" s="1">
        <v>-1372</v>
      </c>
      <c r="G29" s="1">
        <v>-3944</v>
      </c>
      <c r="H29" s="1">
        <v>-3307</v>
      </c>
    </row>
    <row r="30" spans="4:8" ht="15.75" customHeight="1">
      <c r="D30" s="3"/>
      <c r="E30" s="3"/>
      <c r="G30" s="3"/>
      <c r="H30" s="3"/>
    </row>
    <row r="31" spans="1:8" ht="15.75" customHeight="1">
      <c r="A31" s="6" t="s">
        <v>17</v>
      </c>
      <c r="D31" s="1">
        <f>SUM(D25:D29)</f>
        <v>2334</v>
      </c>
      <c r="E31" s="1">
        <f>SUM(E25:E29)</f>
        <v>1553</v>
      </c>
      <c r="G31" s="1">
        <f>SUM(G25:G29)</f>
        <v>6007</v>
      </c>
      <c r="H31" s="1">
        <f>SUM(H25:H29)</f>
        <v>4920</v>
      </c>
    </row>
    <row r="32" spans="4:8" ht="15.75" customHeight="1">
      <c r="D32" s="1"/>
      <c r="E32" s="1"/>
      <c r="G32" s="1"/>
      <c r="H32" s="1"/>
    </row>
    <row r="33" spans="1:8" ht="15.75" customHeight="1">
      <c r="A33" s="2" t="s">
        <v>18</v>
      </c>
      <c r="D33" s="1">
        <v>0</v>
      </c>
      <c r="E33" s="1">
        <v>-23</v>
      </c>
      <c r="G33" s="1">
        <v>0</v>
      </c>
      <c r="H33" s="1">
        <v>-54</v>
      </c>
    </row>
    <row r="34" spans="4:8" ht="15.75" customHeight="1">
      <c r="D34" s="1"/>
      <c r="E34" s="1"/>
      <c r="G34" s="1"/>
      <c r="H34" s="1"/>
    </row>
    <row r="35" spans="1:8" ht="15.75" customHeight="1">
      <c r="A35" s="2" t="s">
        <v>157</v>
      </c>
      <c r="D35" s="1">
        <v>32</v>
      </c>
      <c r="E35" s="1">
        <v>134</v>
      </c>
      <c r="G35" s="1">
        <v>69</v>
      </c>
      <c r="H35" s="1">
        <v>117</v>
      </c>
    </row>
    <row r="36" spans="4:8" ht="15.75" customHeight="1">
      <c r="D36" s="3"/>
      <c r="E36" s="3"/>
      <c r="G36" s="3"/>
      <c r="H36" s="3"/>
    </row>
    <row r="37" spans="1:8" ht="15.75" customHeight="1">
      <c r="A37" s="6" t="s">
        <v>19</v>
      </c>
      <c r="D37" s="1">
        <f>SUM(D31:D35)</f>
        <v>2366</v>
      </c>
      <c r="E37" s="1">
        <f>SUM(E31:E35)</f>
        <v>1664</v>
      </c>
      <c r="G37" s="1">
        <f>SUM(G31:G35)</f>
        <v>6076</v>
      </c>
      <c r="H37" s="1">
        <f>SUM(H31:H35)</f>
        <v>4983</v>
      </c>
    </row>
    <row r="38" spans="4:8" ht="15.75" customHeight="1">
      <c r="D38" s="1"/>
      <c r="E38" s="1"/>
      <c r="G38" s="1"/>
      <c r="H38" s="1"/>
    </row>
    <row r="39" spans="1:8" ht="15.75" customHeight="1">
      <c r="A39" s="2" t="s">
        <v>20</v>
      </c>
      <c r="C39" s="2" t="s">
        <v>22</v>
      </c>
      <c r="D39" s="1">
        <v>-9</v>
      </c>
      <c r="E39" s="1">
        <v>-31</v>
      </c>
      <c r="G39" s="1">
        <v>-211</v>
      </c>
      <c r="H39" s="1">
        <v>-177</v>
      </c>
    </row>
    <row r="40" spans="1:8" ht="15.75" customHeight="1">
      <c r="A40" s="2" t="s">
        <v>147</v>
      </c>
      <c r="D40" s="1"/>
      <c r="E40" s="10"/>
      <c r="F40" s="16"/>
      <c r="G40" s="10"/>
      <c r="H40" s="10"/>
    </row>
    <row r="41" spans="4:8" ht="15.75" customHeight="1">
      <c r="D41" s="1"/>
      <c r="E41" s="10"/>
      <c r="F41" s="16"/>
      <c r="G41" s="10"/>
      <c r="H41" s="10"/>
    </row>
    <row r="42" spans="4:8" ht="15.75" customHeight="1">
      <c r="D42" s="3"/>
      <c r="E42" s="3"/>
      <c r="F42" s="16"/>
      <c r="G42" s="3"/>
      <c r="H42" s="3"/>
    </row>
    <row r="43" spans="1:8" ht="15.75" customHeight="1" thickBot="1">
      <c r="A43" s="6" t="s">
        <v>232</v>
      </c>
      <c r="D43" s="4">
        <f>D37+D39</f>
        <v>2357</v>
      </c>
      <c r="E43" s="4">
        <f>E37+E39</f>
        <v>1633</v>
      </c>
      <c r="F43" s="16"/>
      <c r="G43" s="4">
        <f>G37+G39</f>
        <v>5865</v>
      </c>
      <c r="H43" s="4">
        <f>H37+H39</f>
        <v>4806</v>
      </c>
    </row>
    <row r="44" spans="1:8" ht="15.75" customHeight="1">
      <c r="A44" s="6"/>
      <c r="D44" s="10"/>
      <c r="E44" s="10"/>
      <c r="F44" s="16"/>
      <c r="G44" s="10"/>
      <c r="H44" s="10"/>
    </row>
    <row r="45" spans="1:8" ht="15.75" customHeight="1">
      <c r="A45" s="6" t="s">
        <v>210</v>
      </c>
      <c r="D45" s="10"/>
      <c r="E45" s="10"/>
      <c r="F45" s="16"/>
      <c r="G45" s="10"/>
      <c r="H45" s="10"/>
    </row>
    <row r="46" spans="1:8" ht="15.75" customHeight="1">
      <c r="A46" s="2" t="s">
        <v>211</v>
      </c>
      <c r="D46" s="10">
        <v>2337</v>
      </c>
      <c r="E46" s="10">
        <v>1633</v>
      </c>
      <c r="F46" s="16"/>
      <c r="G46" s="10">
        <v>5844</v>
      </c>
      <c r="H46" s="10">
        <v>4806</v>
      </c>
    </row>
    <row r="47" spans="1:8" ht="15.75" customHeight="1">
      <c r="A47" s="2" t="s">
        <v>169</v>
      </c>
      <c r="D47" s="1">
        <v>20</v>
      </c>
      <c r="E47" s="10">
        <v>0</v>
      </c>
      <c r="G47" s="10">
        <v>21</v>
      </c>
      <c r="H47" s="10">
        <v>0</v>
      </c>
    </row>
    <row r="48" spans="1:15" ht="15.75" customHeight="1">
      <c r="A48" s="6"/>
      <c r="D48" s="10"/>
      <c r="E48" s="10"/>
      <c r="G48" s="10"/>
      <c r="H48" s="10"/>
      <c r="O48" s="12"/>
    </row>
    <row r="49" spans="1:15" ht="15.75" customHeight="1" thickBot="1">
      <c r="A49" s="2" t="s">
        <v>232</v>
      </c>
      <c r="D49" s="4">
        <f>SUM(D46:D48)</f>
        <v>2357</v>
      </c>
      <c r="E49" s="4">
        <f>SUM(E46:E48)</f>
        <v>1633</v>
      </c>
      <c r="F49" s="4">
        <v>0</v>
      </c>
      <c r="G49" s="4">
        <f>SUM(G46:G48)</f>
        <v>5865</v>
      </c>
      <c r="H49" s="4">
        <f>SUM(H46:H48)</f>
        <v>4806</v>
      </c>
      <c r="O49" s="12"/>
    </row>
    <row r="50" spans="4:15" ht="15.75" customHeight="1">
      <c r="D50" s="22"/>
      <c r="E50" s="22"/>
      <c r="F50" s="22"/>
      <c r="G50" s="22"/>
      <c r="H50" s="22"/>
      <c r="O50" s="13"/>
    </row>
    <row r="51" spans="1:9" ht="15.75" customHeight="1" thickBot="1">
      <c r="A51" s="6" t="s">
        <v>11</v>
      </c>
      <c r="C51" s="2" t="s">
        <v>23</v>
      </c>
      <c r="D51" s="19">
        <f>Notes!D243</f>
        <v>1.234333159037252</v>
      </c>
      <c r="E51" s="5">
        <f>Notes!F243</f>
        <v>0.8625015184885889</v>
      </c>
      <c r="F51" s="2" t="s">
        <v>53</v>
      </c>
      <c r="G51" s="24">
        <f>Notes!H243</f>
        <v>3.0866251525090713</v>
      </c>
      <c r="H51" s="5">
        <f>Notes!J243</f>
        <v>3.151020836338364</v>
      </c>
      <c r="I51" s="2" t="s">
        <v>53</v>
      </c>
    </row>
    <row r="52" ht="15.75" customHeight="1">
      <c r="E52" s="1"/>
    </row>
    <row r="53" ht="15.75" customHeight="1">
      <c r="E53" s="1"/>
    </row>
    <row r="54" spans="1:5" ht="15.75" customHeight="1">
      <c r="A54" s="6" t="s">
        <v>24</v>
      </c>
      <c r="E54" s="1"/>
    </row>
    <row r="55" spans="1:8" ht="15.75" customHeight="1">
      <c r="A55" s="78" t="s">
        <v>174</v>
      </c>
      <c r="B55" s="78"/>
      <c r="C55" s="78"/>
      <c r="D55" s="78"/>
      <c r="E55" s="78"/>
      <c r="F55" s="78"/>
      <c r="G55" s="78"/>
      <c r="H55" s="78"/>
    </row>
    <row r="56" spans="1:8" ht="15.75" customHeight="1">
      <c r="A56" s="78"/>
      <c r="B56" s="78"/>
      <c r="C56" s="78"/>
      <c r="D56" s="78"/>
      <c r="E56" s="78"/>
      <c r="F56" s="78"/>
      <c r="G56" s="78"/>
      <c r="H56" s="78"/>
    </row>
    <row r="58" spans="1:8" ht="15.75" customHeight="1">
      <c r="A58" s="8" t="s">
        <v>53</v>
      </c>
      <c r="B58" s="78" t="s">
        <v>170</v>
      </c>
      <c r="C58" s="78"/>
      <c r="D58" s="78"/>
      <c r="E58" s="78"/>
      <c r="F58" s="78"/>
      <c r="G58" s="78"/>
      <c r="H58" s="78"/>
    </row>
    <row r="59" spans="1:8" ht="15.75" customHeight="1">
      <c r="A59" s="9"/>
      <c r="B59" s="78"/>
      <c r="C59" s="78"/>
      <c r="D59" s="78"/>
      <c r="E59" s="78"/>
      <c r="F59" s="78"/>
      <c r="G59" s="78"/>
      <c r="H59" s="78"/>
    </row>
    <row r="60" spans="2:8" ht="15.75" customHeight="1">
      <c r="B60" s="79"/>
      <c r="C60" s="79"/>
      <c r="D60" s="79"/>
      <c r="E60" s="79"/>
      <c r="F60" s="79"/>
      <c r="G60" s="79"/>
      <c r="H60" s="79"/>
    </row>
    <row r="61" spans="2:8" ht="15.75" customHeight="1">
      <c r="B61" s="64"/>
      <c r="C61" s="64"/>
      <c r="D61" s="64"/>
      <c r="E61" s="64"/>
      <c r="F61" s="64"/>
      <c r="G61" s="64"/>
      <c r="H61" s="64"/>
    </row>
    <row r="62" ht="15.75" customHeight="1">
      <c r="A62" s="2" t="s">
        <v>171</v>
      </c>
    </row>
  </sheetData>
  <mergeCells count="4">
    <mergeCell ref="D12:E12"/>
    <mergeCell ref="G12:H12"/>
    <mergeCell ref="B58:H60"/>
    <mergeCell ref="A55:H56"/>
  </mergeCells>
  <printOptions/>
  <pageMargins left="0.75" right="0.32" top="1" bottom="0.63" header="0.5" footer="0.5"/>
  <pageSetup firstPageNumber="1" useFirstPageNumber="1" fitToHeight="1" fitToWidth="1" horizontalDpi="300" verticalDpi="300" orientation="portrait" paperSize="9" scale="74"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H64"/>
  <sheetViews>
    <sheetView view="pageBreakPreview" zoomScale="80" zoomScaleSheetLayoutView="80" workbookViewId="0" topLeftCell="A37">
      <selection activeCell="B56" sqref="B56"/>
    </sheetView>
  </sheetViews>
  <sheetFormatPr defaultColWidth="9.140625" defaultRowHeight="15.75" customHeight="1"/>
  <cols>
    <col min="1" max="1" width="3.8515625" style="2" customWidth="1"/>
    <col min="2" max="2" width="49.140625" style="2" customWidth="1"/>
    <col min="3" max="3" width="6.140625" style="2" customWidth="1"/>
    <col min="4" max="4" width="4.140625" style="2" customWidth="1"/>
    <col min="5" max="5" width="12.7109375" style="2" customWidth="1"/>
    <col min="6" max="6" width="3.28125" style="2" customWidth="1"/>
    <col min="7" max="7" width="16.00390625" style="2" customWidth="1"/>
    <col min="8" max="16384" width="9.140625" style="2" customWidth="1"/>
  </cols>
  <sheetData>
    <row r="5" spans="1:3" ht="15.75" customHeight="1">
      <c r="A5" s="6"/>
      <c r="B5" s="6" t="s">
        <v>177</v>
      </c>
      <c r="C5" s="6"/>
    </row>
    <row r="7" spans="1:3" ht="15.75" customHeight="1">
      <c r="A7" s="6" t="s">
        <v>56</v>
      </c>
      <c r="C7" s="6"/>
    </row>
    <row r="8" spans="1:3" ht="15.75" customHeight="1">
      <c r="A8" s="6" t="s">
        <v>167</v>
      </c>
      <c r="C8" s="6"/>
    </row>
    <row r="9" spans="1:3" ht="15.75" customHeight="1">
      <c r="A9" s="2" t="s">
        <v>12</v>
      </c>
      <c r="C9" s="6"/>
    </row>
    <row r="10" spans="3:7" ht="15.75" customHeight="1">
      <c r="C10" s="6"/>
      <c r="E10" s="12" t="s">
        <v>2</v>
      </c>
      <c r="G10" s="12" t="s">
        <v>5</v>
      </c>
    </row>
    <row r="11" spans="3:7" ht="15.75" customHeight="1">
      <c r="C11" s="6"/>
      <c r="E11" s="12" t="s">
        <v>3</v>
      </c>
      <c r="G11" s="12" t="s">
        <v>152</v>
      </c>
    </row>
    <row r="12" spans="1:7" ht="15.75" customHeight="1">
      <c r="A12" s="6"/>
      <c r="C12" s="6"/>
      <c r="E12" s="12" t="s">
        <v>4</v>
      </c>
      <c r="G12" s="12" t="s">
        <v>153</v>
      </c>
    </row>
    <row r="13" spans="4:7" ht="15.75" customHeight="1">
      <c r="D13" s="21"/>
      <c r="E13" s="13" t="str">
        <f>'IS'!D18</f>
        <v>31 Mar 2007</v>
      </c>
      <c r="F13" s="13"/>
      <c r="G13" s="13" t="s">
        <v>172</v>
      </c>
    </row>
    <row r="14" spans="3:7" ht="15.75" customHeight="1">
      <c r="C14" s="6" t="s">
        <v>21</v>
      </c>
      <c r="E14" s="13" t="s">
        <v>9</v>
      </c>
      <c r="F14" s="13"/>
      <c r="G14" s="13" t="s">
        <v>9</v>
      </c>
    </row>
    <row r="15" ht="15.75" customHeight="1">
      <c r="A15" s="6" t="s">
        <v>222</v>
      </c>
    </row>
    <row r="16" spans="1:7" ht="15.75" customHeight="1">
      <c r="A16" s="6" t="s">
        <v>25</v>
      </c>
      <c r="E16" s="10"/>
      <c r="F16" s="10"/>
      <c r="G16" s="14"/>
    </row>
    <row r="17" spans="1:7" ht="15.75" customHeight="1">
      <c r="A17" s="2" t="s">
        <v>26</v>
      </c>
      <c r="E17" s="10">
        <v>4684</v>
      </c>
      <c r="F17" s="10"/>
      <c r="G17" s="14">
        <v>5003</v>
      </c>
    </row>
    <row r="18" spans="1:7" ht="15.75" customHeight="1">
      <c r="A18" s="2" t="s">
        <v>27</v>
      </c>
      <c r="E18" s="10">
        <v>1676</v>
      </c>
      <c r="F18" s="10"/>
      <c r="G18" s="14">
        <v>1607</v>
      </c>
    </row>
    <row r="19" spans="1:7" ht="15.75" customHeight="1">
      <c r="A19" s="2" t="s">
        <v>190</v>
      </c>
      <c r="E19" s="10">
        <f>1034-27</f>
        <v>1007</v>
      </c>
      <c r="F19" s="10"/>
      <c r="G19" s="14">
        <v>667</v>
      </c>
    </row>
    <row r="20" spans="5:7" ht="15.75" customHeight="1">
      <c r="E20" s="17">
        <f>SUM(E17:E19)</f>
        <v>7367</v>
      </c>
      <c r="F20" s="10"/>
      <c r="G20" s="17">
        <f>SUM(G17:G19)</f>
        <v>7277</v>
      </c>
    </row>
    <row r="21" spans="5:7" ht="15.75" customHeight="1">
      <c r="E21" s="10"/>
      <c r="F21" s="10"/>
      <c r="G21" s="14"/>
    </row>
    <row r="22" spans="1:7" ht="15.75" customHeight="1">
      <c r="A22" s="6" t="s">
        <v>28</v>
      </c>
      <c r="E22" s="10"/>
      <c r="F22" s="10"/>
      <c r="G22" s="14"/>
    </row>
    <row r="23" spans="1:7" ht="15.75" customHeight="1">
      <c r="A23" s="2" t="s">
        <v>29</v>
      </c>
      <c r="E23" s="10">
        <v>4942</v>
      </c>
      <c r="F23" s="10"/>
      <c r="G23" s="14">
        <v>1046</v>
      </c>
    </row>
    <row r="24" spans="1:7" ht="15.75" customHeight="1">
      <c r="A24" s="2" t="s">
        <v>30</v>
      </c>
      <c r="E24" s="10">
        <v>627</v>
      </c>
      <c r="F24" s="10"/>
      <c r="G24" s="14">
        <v>756</v>
      </c>
    </row>
    <row r="25" spans="1:7" ht="15.75" customHeight="1">
      <c r="A25" s="2" t="s">
        <v>31</v>
      </c>
      <c r="D25" s="13"/>
      <c r="E25" s="20">
        <v>386</v>
      </c>
      <c r="F25" s="29"/>
      <c r="G25" s="14">
        <v>386</v>
      </c>
    </row>
    <row r="26" spans="1:7" ht="15.75" customHeight="1">
      <c r="A26" s="2" t="s">
        <v>108</v>
      </c>
      <c r="E26" s="10">
        <f>Notes!H145</f>
        <v>27655</v>
      </c>
      <c r="F26" s="10"/>
      <c r="G26" s="14">
        <v>19675</v>
      </c>
    </row>
    <row r="27" spans="5:7" ht="15.75" customHeight="1">
      <c r="E27" s="17">
        <f>SUM(E23:E26)</f>
        <v>33610</v>
      </c>
      <c r="F27" s="10"/>
      <c r="G27" s="30">
        <f>SUM(G23:G26)</f>
        <v>21863</v>
      </c>
    </row>
    <row r="28" spans="5:7" ht="15.75" customHeight="1">
      <c r="E28" s="10"/>
      <c r="F28" s="10"/>
      <c r="G28" s="10"/>
    </row>
    <row r="29" spans="1:7" ht="15.75" customHeight="1" thickBot="1">
      <c r="A29" s="6" t="s">
        <v>216</v>
      </c>
      <c r="E29" s="31">
        <f>E27+E20</f>
        <v>40977</v>
      </c>
      <c r="F29" s="10"/>
      <c r="G29" s="31">
        <f>G27+G20</f>
        <v>29140</v>
      </c>
    </row>
    <row r="30" spans="1:7" ht="15.75" customHeight="1">
      <c r="A30" s="6"/>
      <c r="E30" s="10"/>
      <c r="F30" s="10"/>
      <c r="G30" s="14"/>
    </row>
    <row r="31" spans="1:7" ht="15.75" customHeight="1">
      <c r="A31" s="6" t="s">
        <v>218</v>
      </c>
      <c r="E31" s="10"/>
      <c r="F31" s="10"/>
      <c r="G31" s="10"/>
    </row>
    <row r="32" spans="1:7" ht="15.75" customHeight="1">
      <c r="A32" s="6" t="s">
        <v>217</v>
      </c>
      <c r="E32" s="10"/>
      <c r="F32" s="10"/>
      <c r="G32" s="10"/>
    </row>
    <row r="33" spans="1:7" ht="15.75" customHeight="1">
      <c r="A33" s="2" t="s">
        <v>38</v>
      </c>
      <c r="E33" s="10">
        <v>18933</v>
      </c>
      <c r="F33" s="10"/>
      <c r="G33" s="14">
        <v>14200</v>
      </c>
    </row>
    <row r="34" spans="1:7" ht="15.75" customHeight="1">
      <c r="A34" s="2" t="s">
        <v>145</v>
      </c>
      <c r="E34" s="10">
        <v>0</v>
      </c>
      <c r="F34" s="10"/>
      <c r="G34" s="14">
        <v>2674</v>
      </c>
    </row>
    <row r="35" spans="1:7" ht="15.75" customHeight="1">
      <c r="A35" s="2" t="s">
        <v>39</v>
      </c>
      <c r="E35" s="10">
        <v>0</v>
      </c>
      <c r="F35" s="10"/>
      <c r="G35" s="14">
        <v>3120</v>
      </c>
    </row>
    <row r="36" spans="1:7" ht="15.75" customHeight="1">
      <c r="A36" s="2" t="s">
        <v>173</v>
      </c>
      <c r="E36" s="10">
        <v>-45</v>
      </c>
      <c r="F36" s="10"/>
      <c r="G36" s="14">
        <v>-23</v>
      </c>
    </row>
    <row r="37" spans="1:7" ht="15.75" customHeight="1">
      <c r="A37" s="2" t="s">
        <v>40</v>
      </c>
      <c r="E37" s="10">
        <f>StmtEquity!K50</f>
        <v>12015</v>
      </c>
      <c r="F37" s="10"/>
      <c r="G37" s="32">
        <v>5180</v>
      </c>
    </row>
    <row r="38" spans="1:7" ht="15.75" customHeight="1">
      <c r="A38" s="2" t="s">
        <v>41</v>
      </c>
      <c r="E38" s="33">
        <f>SUM(E33:E37)</f>
        <v>30903</v>
      </c>
      <c r="F38" s="10"/>
      <c r="G38" s="14">
        <f>SUM(G33:G37)</f>
        <v>25151</v>
      </c>
    </row>
    <row r="39" spans="5:7" ht="15.75" customHeight="1">
      <c r="E39" s="10"/>
      <c r="F39" s="10"/>
      <c r="G39" s="10"/>
    </row>
    <row r="40" spans="1:7" ht="15.75" customHeight="1">
      <c r="A40" s="2" t="s">
        <v>220</v>
      </c>
      <c r="E40" s="10">
        <v>5585</v>
      </c>
      <c r="F40" s="10"/>
      <c r="G40" s="10">
        <v>0</v>
      </c>
    </row>
    <row r="41" spans="1:7" ht="15.75" customHeight="1">
      <c r="A41" s="6" t="s">
        <v>219</v>
      </c>
      <c r="E41" s="17">
        <f>SUM(E38:E40)</f>
        <v>36488</v>
      </c>
      <c r="F41" s="10"/>
      <c r="G41" s="17">
        <f>SUM(G38:G40)</f>
        <v>25151</v>
      </c>
    </row>
    <row r="42" spans="5:7" ht="15.75" customHeight="1">
      <c r="E42" s="10"/>
      <c r="F42" s="10"/>
      <c r="G42" s="10"/>
    </row>
    <row r="43" spans="1:7" ht="15.75" customHeight="1">
      <c r="A43" s="6" t="s">
        <v>42</v>
      </c>
      <c r="E43" s="10"/>
      <c r="F43" s="10"/>
      <c r="G43" s="10"/>
    </row>
    <row r="44" spans="1:7" ht="15.75" customHeight="1">
      <c r="A44" s="2" t="s">
        <v>43</v>
      </c>
      <c r="E44" s="3">
        <v>86</v>
      </c>
      <c r="F44" s="10"/>
      <c r="G44" s="32">
        <v>86</v>
      </c>
    </row>
    <row r="45" spans="5:7" ht="15.75" customHeight="1">
      <c r="E45" s="10"/>
      <c r="F45" s="10"/>
      <c r="G45" s="14"/>
    </row>
    <row r="46" spans="1:7" ht="15.75" customHeight="1">
      <c r="A46" s="6" t="s">
        <v>34</v>
      </c>
      <c r="E46" s="10"/>
      <c r="F46" s="10"/>
      <c r="G46" s="10"/>
    </row>
    <row r="47" spans="1:7" ht="15.75" customHeight="1">
      <c r="A47" s="2" t="s">
        <v>35</v>
      </c>
      <c r="E47" s="10">
        <v>200</v>
      </c>
      <c r="F47" s="10"/>
      <c r="G47" s="14">
        <v>443</v>
      </c>
    </row>
    <row r="48" spans="1:7" ht="15.75" customHeight="1">
      <c r="A48" s="2" t="s">
        <v>36</v>
      </c>
      <c r="E48" s="10">
        <v>185</v>
      </c>
      <c r="F48" s="10"/>
      <c r="G48" s="14">
        <v>540</v>
      </c>
    </row>
    <row r="49" spans="1:7" ht="15.75" customHeight="1">
      <c r="A49" s="2" t="s">
        <v>243</v>
      </c>
      <c r="E49" s="10">
        <v>3995</v>
      </c>
      <c r="F49" s="10"/>
      <c r="G49" s="14">
        <v>2773</v>
      </c>
    </row>
    <row r="50" spans="1:7" ht="15.75" customHeight="1">
      <c r="A50" s="2" t="s">
        <v>37</v>
      </c>
      <c r="E50" s="10">
        <v>23</v>
      </c>
      <c r="F50" s="10"/>
      <c r="G50" s="14">
        <v>147</v>
      </c>
    </row>
    <row r="51" spans="5:7" ht="15.75" customHeight="1">
      <c r="E51" s="17">
        <f>SUM(E47:E50)</f>
        <v>4403</v>
      </c>
      <c r="F51" s="10"/>
      <c r="G51" s="17">
        <f>SUM(G47:G50)</f>
        <v>3903</v>
      </c>
    </row>
    <row r="52" spans="5:7" ht="15.75" customHeight="1">
      <c r="E52" s="10"/>
      <c r="F52" s="10"/>
      <c r="G52" s="14"/>
    </row>
    <row r="53" spans="1:7" ht="15.75" customHeight="1" thickBot="1">
      <c r="A53" s="6" t="s">
        <v>221</v>
      </c>
      <c r="E53" s="31">
        <f>E41+E44+E51</f>
        <v>40977</v>
      </c>
      <c r="F53" s="1"/>
      <c r="G53" s="31">
        <f>G41+G44+G51</f>
        <v>29140</v>
      </c>
    </row>
    <row r="54" spans="5:7" ht="15.75" customHeight="1">
      <c r="E54" s="1"/>
      <c r="F54" s="1"/>
      <c r="G54" s="1"/>
    </row>
    <row r="55" spans="1:8" ht="15.75" customHeight="1" thickBot="1">
      <c r="A55" s="2" t="s">
        <v>149</v>
      </c>
      <c r="E55" s="5">
        <f>E38/189333.333</f>
        <v>0.16322007070989447</v>
      </c>
      <c r="F55" s="1"/>
      <c r="G55" s="11">
        <v>0.18</v>
      </c>
      <c r="H55" s="34"/>
    </row>
    <row r="56" spans="5:7" ht="15.75" customHeight="1">
      <c r="E56" s="1"/>
      <c r="F56" s="1"/>
      <c r="G56" s="1"/>
    </row>
    <row r="57" spans="1:7" ht="15.75" customHeight="1">
      <c r="A57" s="6" t="s">
        <v>24</v>
      </c>
      <c r="E57" s="1"/>
      <c r="F57" s="1"/>
      <c r="G57" s="1"/>
    </row>
    <row r="58" spans="1:7" ht="15.75" customHeight="1">
      <c r="A58" s="78" t="str">
        <f>'IS'!A55</f>
        <v>This is prepared based on the consolidated results of the Group for the financial period ended 31 March 2007 and is to be read in conjunction with the Annual Report 2006.</v>
      </c>
      <c r="B58" s="78"/>
      <c r="C58" s="78"/>
      <c r="D58" s="78"/>
      <c r="E58" s="78"/>
      <c r="F58" s="78"/>
      <c r="G58" s="78"/>
    </row>
    <row r="59" spans="1:7" ht="15.75" customHeight="1">
      <c r="A59" s="78"/>
      <c r="B59" s="78"/>
      <c r="C59" s="78"/>
      <c r="D59" s="78"/>
      <c r="E59" s="78"/>
      <c r="F59" s="78"/>
      <c r="G59" s="78"/>
    </row>
    <row r="61" spans="1:8" ht="15.75" customHeight="1">
      <c r="A61" s="78" t="s">
        <v>246</v>
      </c>
      <c r="B61" s="78"/>
      <c r="C61" s="78"/>
      <c r="D61" s="78"/>
      <c r="E61" s="78"/>
      <c r="F61" s="78"/>
      <c r="G61" s="78"/>
      <c r="H61" s="7"/>
    </row>
    <row r="62" spans="1:8" ht="15.75" customHeight="1">
      <c r="A62" s="78"/>
      <c r="B62" s="78"/>
      <c r="C62" s="78"/>
      <c r="D62" s="78"/>
      <c r="E62" s="78"/>
      <c r="F62" s="78"/>
      <c r="G62" s="78"/>
      <c r="H62" s="7"/>
    </row>
    <row r="63" spans="1:8" ht="15.75" customHeight="1">
      <c r="A63" s="7"/>
      <c r="B63" s="7"/>
      <c r="C63" s="7"/>
      <c r="D63" s="7"/>
      <c r="E63" s="7"/>
      <c r="F63" s="7"/>
      <c r="G63" s="7"/>
      <c r="H63" s="7"/>
    </row>
    <row r="64" spans="1:8" ht="15.75" customHeight="1">
      <c r="A64" s="2" t="s">
        <v>171</v>
      </c>
      <c r="B64" s="7"/>
      <c r="C64" s="7"/>
      <c r="D64" s="7"/>
      <c r="E64" s="7"/>
      <c r="F64" s="7"/>
      <c r="G64" s="7"/>
      <c r="H64" s="7"/>
    </row>
  </sheetData>
  <mergeCells count="2">
    <mergeCell ref="A61:G62"/>
    <mergeCell ref="A58:G59"/>
  </mergeCells>
  <printOptions/>
  <pageMargins left="0.75" right="0.75" top="1" bottom="0.74" header="0.5" footer="0.5"/>
  <pageSetup firstPageNumber="2" useFirstPageNumber="1" fitToHeight="1" fitToWidth="1" horizontalDpi="300" verticalDpi="300" orientation="portrait" paperSize="9" scale="71"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Q76"/>
  <sheetViews>
    <sheetView view="pageBreakPreview" zoomScale="60" zoomScaleNormal="90" workbookViewId="0" topLeftCell="A1">
      <selection activeCell="B48" sqref="B48"/>
    </sheetView>
  </sheetViews>
  <sheetFormatPr defaultColWidth="9.140625" defaultRowHeight="15.75" customHeight="1"/>
  <cols>
    <col min="1" max="1" width="3.8515625" style="2" customWidth="1"/>
    <col min="2" max="2" width="48.28125" style="2" customWidth="1"/>
    <col min="3" max="3" width="16.421875" style="2" customWidth="1"/>
    <col min="4" max="4" width="2.140625" style="2" hidden="1" customWidth="1"/>
    <col min="5" max="5" width="16.140625" style="2" customWidth="1"/>
    <col min="6" max="6" width="2.140625" style="2" hidden="1" customWidth="1"/>
    <col min="7" max="7" width="22.140625" style="2" customWidth="1"/>
    <col min="8" max="8" width="2.140625" style="2" hidden="1" customWidth="1"/>
    <col min="9" max="9" width="26.140625" style="2" customWidth="1"/>
    <col min="10" max="10" width="3.28125" style="2" hidden="1" customWidth="1"/>
    <col min="11" max="11" width="20.28125" style="2" customWidth="1"/>
    <col min="12" max="12" width="2.140625" style="2" hidden="1" customWidth="1"/>
    <col min="13" max="13" width="21.8515625" style="2" customWidth="1"/>
    <col min="14" max="14" width="3.00390625" style="2" hidden="1" customWidth="1"/>
    <col min="15" max="15" width="15.8515625" style="2" customWidth="1"/>
    <col min="16" max="16" width="3.7109375" style="2" hidden="1" customWidth="1"/>
    <col min="17" max="17" width="16.140625" style="2" customWidth="1"/>
    <col min="18" max="18" width="12.140625" style="2" customWidth="1"/>
    <col min="19" max="19" width="9.57421875" style="2" customWidth="1"/>
    <col min="20" max="16384" width="9.140625" style="2" customWidth="1"/>
  </cols>
  <sheetData>
    <row r="5" spans="1:9" ht="15.75" customHeight="1">
      <c r="A5" s="6"/>
      <c r="B5" s="6" t="s">
        <v>177</v>
      </c>
      <c r="I5" s="6"/>
    </row>
    <row r="6" spans="1:9" ht="15.75" customHeight="1">
      <c r="A6" s="6" t="s">
        <v>57</v>
      </c>
      <c r="I6" s="6"/>
    </row>
    <row r="7" spans="1:9" ht="15.75" customHeight="1">
      <c r="A7" s="6" t="str">
        <f>'IS'!A8</f>
        <v>For The Third Quarter Ended 31 March 2007</v>
      </c>
      <c r="I7" s="6"/>
    </row>
    <row r="8" spans="1:9" ht="15.75" customHeight="1">
      <c r="A8" s="2" t="s">
        <v>12</v>
      </c>
      <c r="I8" s="6"/>
    </row>
    <row r="9" spans="3:11" ht="15.75" customHeight="1">
      <c r="C9" s="80" t="s">
        <v>48</v>
      </c>
      <c r="D9" s="81"/>
      <c r="E9" s="81"/>
      <c r="F9" s="81"/>
      <c r="G9" s="81"/>
      <c r="H9" s="81"/>
      <c r="I9" s="81"/>
      <c r="K9" s="12" t="s">
        <v>47</v>
      </c>
    </row>
    <row r="10" spans="1:15" ht="15.75" customHeight="1">
      <c r="A10" s="6"/>
      <c r="C10" s="12" t="s">
        <v>51</v>
      </c>
      <c r="E10" s="28" t="s">
        <v>51</v>
      </c>
      <c r="G10" s="12" t="s">
        <v>49</v>
      </c>
      <c r="I10" s="28" t="s">
        <v>178</v>
      </c>
      <c r="K10" s="12" t="s">
        <v>45</v>
      </c>
      <c r="M10" s="6" t="s">
        <v>213</v>
      </c>
      <c r="O10" s="65" t="s">
        <v>214</v>
      </c>
    </row>
    <row r="11" spans="3:17" ht="15.75" customHeight="1">
      <c r="C11" s="12" t="s">
        <v>52</v>
      </c>
      <c r="E11" s="28" t="s">
        <v>146</v>
      </c>
      <c r="G11" s="12" t="s">
        <v>50</v>
      </c>
      <c r="I11" s="28" t="s">
        <v>179</v>
      </c>
      <c r="J11" s="21"/>
      <c r="K11" s="12" t="s">
        <v>46</v>
      </c>
      <c r="L11" s="13"/>
      <c r="M11" s="12" t="s">
        <v>212</v>
      </c>
      <c r="O11" s="65" t="s">
        <v>215</v>
      </c>
      <c r="Q11" s="65" t="s">
        <v>44</v>
      </c>
    </row>
    <row r="12" spans="3:17" ht="15.75" customHeight="1">
      <c r="C12" s="13" t="s">
        <v>9</v>
      </c>
      <c r="D12" s="13"/>
      <c r="E12" s="13" t="s">
        <v>9</v>
      </c>
      <c r="F12" s="13"/>
      <c r="G12" s="13" t="s">
        <v>9</v>
      </c>
      <c r="H12" s="13"/>
      <c r="I12" s="13" t="s">
        <v>9</v>
      </c>
      <c r="K12" s="13" t="s">
        <v>9</v>
      </c>
      <c r="L12" s="13"/>
      <c r="M12" s="13" t="s">
        <v>9</v>
      </c>
      <c r="O12" s="13" t="s">
        <v>9</v>
      </c>
      <c r="Q12" s="13" t="s">
        <v>9</v>
      </c>
    </row>
    <row r="14" spans="1:17" ht="15.75" customHeight="1">
      <c r="A14" s="2" t="s">
        <v>180</v>
      </c>
      <c r="C14" s="27" t="s">
        <v>53</v>
      </c>
      <c r="E14" s="66">
        <v>0</v>
      </c>
      <c r="G14" s="66">
        <v>0</v>
      </c>
      <c r="I14" s="66">
        <v>0</v>
      </c>
      <c r="K14" s="1">
        <v>-6</v>
      </c>
      <c r="M14" s="23">
        <f>K14</f>
        <v>-6</v>
      </c>
      <c r="O14" s="66">
        <v>0</v>
      </c>
      <c r="Q14" s="23">
        <f>SUM(M14:P14)</f>
        <v>-6</v>
      </c>
    </row>
    <row r="15" spans="1:15" ht="15.75" customHeight="1">
      <c r="A15" s="6"/>
      <c r="E15" s="66"/>
      <c r="I15" s="66"/>
      <c r="K15" s="10"/>
      <c r="L15" s="10"/>
      <c r="M15" s="14"/>
      <c r="O15" s="66"/>
    </row>
    <row r="16" spans="1:15" ht="15.75" customHeight="1">
      <c r="A16" s="2" t="s">
        <v>181</v>
      </c>
      <c r="E16" s="66"/>
      <c r="I16" s="66"/>
      <c r="K16" s="10"/>
      <c r="L16" s="10"/>
      <c r="M16" s="14"/>
      <c r="O16" s="66"/>
    </row>
    <row r="17" spans="1:17" ht="15.75" customHeight="1">
      <c r="A17" s="2" t="s">
        <v>182</v>
      </c>
      <c r="C17" s="1">
        <v>12308</v>
      </c>
      <c r="D17" s="1"/>
      <c r="E17" s="1">
        <v>0</v>
      </c>
      <c r="F17" s="1"/>
      <c r="G17" s="1">
        <v>0</v>
      </c>
      <c r="H17" s="1"/>
      <c r="I17" s="1">
        <v>0</v>
      </c>
      <c r="J17" s="1"/>
      <c r="K17" s="10">
        <v>0</v>
      </c>
      <c r="L17" s="10"/>
      <c r="M17" s="14">
        <f>SUM(C17:K17)</f>
        <v>12308</v>
      </c>
      <c r="N17" s="1"/>
      <c r="O17" s="1">
        <v>0</v>
      </c>
      <c r="P17" s="1"/>
      <c r="Q17" s="1">
        <f>SUM(M17:P17)</f>
        <v>12308</v>
      </c>
    </row>
    <row r="18" spans="1:17" ht="15.75" customHeight="1">
      <c r="A18" s="2" t="s">
        <v>183</v>
      </c>
      <c r="C18" s="1">
        <v>1892</v>
      </c>
      <c r="D18" s="1"/>
      <c r="E18" s="1">
        <v>4162</v>
      </c>
      <c r="F18" s="1"/>
      <c r="G18" s="1">
        <v>0</v>
      </c>
      <c r="H18" s="1"/>
      <c r="I18" s="1">
        <v>0</v>
      </c>
      <c r="J18" s="1"/>
      <c r="K18" s="10">
        <v>0</v>
      </c>
      <c r="L18" s="10"/>
      <c r="M18" s="14">
        <f>SUM(C18:K18)</f>
        <v>6054</v>
      </c>
      <c r="N18" s="1"/>
      <c r="O18" s="1">
        <v>0</v>
      </c>
      <c r="P18" s="1"/>
      <c r="Q18" s="1">
        <f>SUM(M18:P18)</f>
        <v>6054</v>
      </c>
    </row>
    <row r="19" spans="3:17" ht="15.75" customHeight="1">
      <c r="C19" s="1"/>
      <c r="D19" s="1"/>
      <c r="E19" s="1"/>
      <c r="F19" s="1"/>
      <c r="G19" s="1"/>
      <c r="H19" s="1"/>
      <c r="I19" s="1"/>
      <c r="J19" s="1"/>
      <c r="K19" s="10"/>
      <c r="L19" s="10"/>
      <c r="M19" s="14"/>
      <c r="N19" s="1"/>
      <c r="O19" s="1"/>
      <c r="P19" s="1"/>
      <c r="Q19" s="1"/>
    </row>
    <row r="20" spans="1:17" ht="15.75" customHeight="1">
      <c r="A20" s="2" t="s">
        <v>154</v>
      </c>
      <c r="C20" s="1">
        <v>0</v>
      </c>
      <c r="D20" s="1"/>
      <c r="E20" s="1">
        <v>-1488</v>
      </c>
      <c r="F20" s="1"/>
      <c r="G20" s="1">
        <v>0</v>
      </c>
      <c r="H20" s="1"/>
      <c r="I20" s="1">
        <v>0</v>
      </c>
      <c r="J20" s="1"/>
      <c r="K20" s="10">
        <v>0</v>
      </c>
      <c r="L20" s="10"/>
      <c r="M20" s="14">
        <f>SUM(C20:K20)</f>
        <v>-1488</v>
      </c>
      <c r="N20" s="1"/>
      <c r="O20" s="1">
        <v>0</v>
      </c>
      <c r="P20" s="1"/>
      <c r="Q20" s="1">
        <f>SUM(M20:P20)</f>
        <v>-1488</v>
      </c>
    </row>
    <row r="21" spans="3:17" ht="15.75" customHeight="1">
      <c r="C21" s="1"/>
      <c r="D21" s="1"/>
      <c r="E21" s="1"/>
      <c r="F21" s="1"/>
      <c r="G21" s="1"/>
      <c r="H21" s="1"/>
      <c r="I21" s="1"/>
      <c r="J21" s="1"/>
      <c r="K21" s="10"/>
      <c r="L21" s="10"/>
      <c r="M21" s="14"/>
      <c r="N21" s="1"/>
      <c r="O21" s="1"/>
      <c r="P21" s="1"/>
      <c r="Q21" s="1"/>
    </row>
    <row r="22" spans="1:17" ht="15.75" customHeight="1">
      <c r="A22" s="2" t="s">
        <v>184</v>
      </c>
      <c r="C22" s="1">
        <v>0</v>
      </c>
      <c r="D22" s="1"/>
      <c r="E22" s="1">
        <v>0</v>
      </c>
      <c r="F22" s="1"/>
      <c r="G22" s="1">
        <v>3120</v>
      </c>
      <c r="H22" s="1"/>
      <c r="I22" s="1">
        <v>0</v>
      </c>
      <c r="J22" s="1"/>
      <c r="K22" s="10">
        <v>0</v>
      </c>
      <c r="L22" s="10"/>
      <c r="M22" s="14">
        <f>SUM(C22:K22)</f>
        <v>3120</v>
      </c>
      <c r="N22" s="1"/>
      <c r="O22" s="1">
        <v>0</v>
      </c>
      <c r="P22" s="1"/>
      <c r="Q22" s="1">
        <f>SUM(M22:P22)</f>
        <v>3120</v>
      </c>
    </row>
    <row r="23" spans="3:17" ht="15.75" customHeight="1">
      <c r="C23" s="1"/>
      <c r="D23" s="1"/>
      <c r="E23" s="1"/>
      <c r="F23" s="1"/>
      <c r="G23" s="1"/>
      <c r="H23" s="1"/>
      <c r="I23" s="1"/>
      <c r="J23" s="1"/>
      <c r="K23" s="10"/>
      <c r="L23" s="10"/>
      <c r="M23" s="14"/>
      <c r="N23" s="1"/>
      <c r="O23" s="1"/>
      <c r="P23" s="1"/>
      <c r="Q23" s="1"/>
    </row>
    <row r="24" spans="1:17" ht="15.75" customHeight="1">
      <c r="A24" s="2" t="s">
        <v>185</v>
      </c>
      <c r="C24" s="67"/>
      <c r="D24" s="33"/>
      <c r="E24" s="33"/>
      <c r="F24" s="33"/>
      <c r="G24" s="33"/>
      <c r="H24" s="33"/>
      <c r="I24" s="33"/>
      <c r="J24" s="33"/>
      <c r="K24" s="33"/>
      <c r="L24" s="33"/>
      <c r="M24" s="68"/>
      <c r="N24" s="33"/>
      <c r="O24" s="33"/>
      <c r="P24" s="33"/>
      <c r="Q24" s="69"/>
    </row>
    <row r="25" spans="1:17" ht="15.75" customHeight="1">
      <c r="A25" s="2" t="s">
        <v>229</v>
      </c>
      <c r="C25" s="70">
        <v>0</v>
      </c>
      <c r="D25" s="10"/>
      <c r="E25" s="10">
        <v>0</v>
      </c>
      <c r="F25" s="10"/>
      <c r="G25" s="10">
        <v>0</v>
      </c>
      <c r="H25" s="10"/>
      <c r="I25" s="10">
        <v>-23</v>
      </c>
      <c r="J25" s="10"/>
      <c r="K25" s="10">
        <v>0</v>
      </c>
      <c r="L25" s="10"/>
      <c r="M25" s="14">
        <f>SUM(C25:K25)</f>
        <v>-23</v>
      </c>
      <c r="N25" s="10"/>
      <c r="O25" s="10">
        <v>0</v>
      </c>
      <c r="P25" s="10"/>
      <c r="Q25" s="71">
        <f>SUM(M25:P25)</f>
        <v>-23</v>
      </c>
    </row>
    <row r="26" spans="3:17" ht="15.75" customHeight="1">
      <c r="C26" s="70"/>
      <c r="D26" s="10"/>
      <c r="E26" s="10"/>
      <c r="F26" s="10"/>
      <c r="G26" s="10"/>
      <c r="H26" s="10"/>
      <c r="I26" s="10"/>
      <c r="J26" s="10"/>
      <c r="K26" s="10"/>
      <c r="L26" s="10"/>
      <c r="M26" s="14"/>
      <c r="N26" s="10"/>
      <c r="O26" s="10"/>
      <c r="P26" s="10"/>
      <c r="Q26" s="71"/>
    </row>
    <row r="27" spans="1:17" ht="15.75" customHeight="1">
      <c r="A27" s="2" t="s">
        <v>186</v>
      </c>
      <c r="C27" s="72">
        <v>0</v>
      </c>
      <c r="D27" s="3"/>
      <c r="E27" s="3">
        <v>0</v>
      </c>
      <c r="F27" s="3"/>
      <c r="G27" s="3">
        <v>0</v>
      </c>
      <c r="H27" s="3"/>
      <c r="I27" s="3">
        <v>0</v>
      </c>
      <c r="J27" s="3"/>
      <c r="K27" s="3">
        <v>6606</v>
      </c>
      <c r="L27" s="3"/>
      <c r="M27" s="32">
        <f>SUM(C27:K27)</f>
        <v>6606</v>
      </c>
      <c r="N27" s="3"/>
      <c r="O27" s="3">
        <v>0</v>
      </c>
      <c r="P27" s="3"/>
      <c r="Q27" s="73">
        <f>SUM(M27:P27)</f>
        <v>6606</v>
      </c>
    </row>
    <row r="28" spans="1:17" ht="15.75" customHeight="1">
      <c r="A28" s="2" t="s">
        <v>230</v>
      </c>
      <c r="C28" s="10">
        <f>SUM(C25:C27)</f>
        <v>0</v>
      </c>
      <c r="D28" s="10"/>
      <c r="E28" s="10">
        <f>SUM(E25:E27)</f>
        <v>0</v>
      </c>
      <c r="F28" s="10"/>
      <c r="G28" s="10">
        <f>SUM(G25:G27)</f>
        <v>0</v>
      </c>
      <c r="H28" s="10"/>
      <c r="I28" s="10">
        <f>SUM(I25:I27)</f>
        <v>-23</v>
      </c>
      <c r="J28" s="10"/>
      <c r="K28" s="10">
        <f>SUM(K25:K27)</f>
        <v>6606</v>
      </c>
      <c r="L28" s="10"/>
      <c r="M28" s="10">
        <f>SUM(M25:M27)</f>
        <v>6583</v>
      </c>
      <c r="N28" s="10"/>
      <c r="O28" s="10">
        <f>SUM(O25:O27)</f>
        <v>0</v>
      </c>
      <c r="P28" s="10"/>
      <c r="Q28" s="10">
        <f>SUM(Q25:Q27)</f>
        <v>6583</v>
      </c>
    </row>
    <row r="29" spans="3:17" ht="15.75" customHeight="1">
      <c r="C29" s="1"/>
      <c r="D29" s="1"/>
      <c r="E29" s="1"/>
      <c r="F29" s="1"/>
      <c r="G29" s="1"/>
      <c r="H29" s="1"/>
      <c r="I29" s="1"/>
      <c r="J29" s="1"/>
      <c r="K29" s="10"/>
      <c r="L29" s="10"/>
      <c r="M29" s="14"/>
      <c r="N29" s="1"/>
      <c r="O29" s="1"/>
      <c r="P29" s="1"/>
      <c r="Q29" s="1"/>
    </row>
    <row r="30" spans="1:17" ht="15.75" customHeight="1">
      <c r="A30" s="2" t="s">
        <v>187</v>
      </c>
      <c r="C30" s="1">
        <v>0</v>
      </c>
      <c r="D30" s="1"/>
      <c r="E30" s="1">
        <v>0</v>
      </c>
      <c r="F30" s="1"/>
      <c r="G30" s="1">
        <v>0</v>
      </c>
      <c r="H30" s="1"/>
      <c r="I30" s="1">
        <v>0</v>
      </c>
      <c r="J30" s="1"/>
      <c r="K30" s="10">
        <v>-1420</v>
      </c>
      <c r="L30" s="10"/>
      <c r="M30" s="14">
        <f>SUM(C30:K30)</f>
        <v>-1420</v>
      </c>
      <c r="N30" s="1"/>
      <c r="O30" s="1">
        <v>0</v>
      </c>
      <c r="P30" s="1"/>
      <c r="Q30" s="1">
        <f>SUM(M30:P30)</f>
        <v>-1420</v>
      </c>
    </row>
    <row r="31" spans="3:17" ht="15.75" customHeight="1">
      <c r="C31" s="1"/>
      <c r="D31" s="1"/>
      <c r="E31" s="1"/>
      <c r="F31" s="1"/>
      <c r="G31" s="1"/>
      <c r="H31" s="1"/>
      <c r="I31" s="1"/>
      <c r="J31" s="1"/>
      <c r="K31" s="10"/>
      <c r="L31" s="10"/>
      <c r="M31" s="10"/>
      <c r="N31" s="1"/>
      <c r="O31" s="1"/>
      <c r="P31" s="1"/>
      <c r="Q31" s="1"/>
    </row>
    <row r="32" spans="1:17" ht="15.75" customHeight="1" thickBot="1">
      <c r="A32" s="2" t="s">
        <v>188</v>
      </c>
      <c r="C32" s="4">
        <f>SUM(C14:C22)+C28+C30</f>
        <v>14200</v>
      </c>
      <c r="D32" s="4"/>
      <c r="E32" s="4">
        <f>SUM(E14:E22)+E28+E30</f>
        <v>2674</v>
      </c>
      <c r="F32" s="4"/>
      <c r="G32" s="4">
        <f>SUM(G14:G22)+G28+G30</f>
        <v>3120</v>
      </c>
      <c r="H32" s="4"/>
      <c r="I32" s="4">
        <f>SUM(I14:I22)+I28+I30</f>
        <v>-23</v>
      </c>
      <c r="J32" s="4"/>
      <c r="K32" s="4">
        <f>SUM(K14:K22)+K28+K30</f>
        <v>5180</v>
      </c>
      <c r="L32" s="4"/>
      <c r="M32" s="4">
        <f>SUM(M14:M22)+M28+M30</f>
        <v>25151</v>
      </c>
      <c r="N32" s="4"/>
      <c r="O32" s="4">
        <f>SUM(O14:O22)+O28+O30</f>
        <v>0</v>
      </c>
      <c r="P32" s="4"/>
      <c r="Q32" s="4">
        <f>SUM(Q14:Q22)+Q28+Q30</f>
        <v>25151</v>
      </c>
    </row>
    <row r="33" spans="3:17" ht="15.75" customHeight="1">
      <c r="C33" s="10"/>
      <c r="D33" s="10"/>
      <c r="E33" s="10"/>
      <c r="F33" s="10"/>
      <c r="G33" s="10"/>
      <c r="H33" s="10"/>
      <c r="I33" s="10"/>
      <c r="J33" s="10"/>
      <c r="K33" s="10"/>
      <c r="L33" s="10"/>
      <c r="M33" s="10"/>
      <c r="N33" s="1"/>
      <c r="O33" s="1"/>
      <c r="P33" s="1"/>
      <c r="Q33" s="1"/>
    </row>
    <row r="34" spans="1:17" ht="15.75" customHeight="1">
      <c r="A34" s="2" t="s">
        <v>236</v>
      </c>
      <c r="C34" s="56">
        <v>14200</v>
      </c>
      <c r="D34" s="1"/>
      <c r="E34" s="1">
        <v>2674</v>
      </c>
      <c r="F34" s="1"/>
      <c r="G34" s="1">
        <v>3120</v>
      </c>
      <c r="H34" s="1"/>
      <c r="I34" s="1">
        <v>-23</v>
      </c>
      <c r="J34" s="1"/>
      <c r="K34" s="1">
        <v>5180</v>
      </c>
      <c r="L34" s="1"/>
      <c r="M34" s="1">
        <f>SUM(C34:K34)</f>
        <v>25151</v>
      </c>
      <c r="N34" s="1"/>
      <c r="O34" s="1">
        <v>0</v>
      </c>
      <c r="P34" s="1"/>
      <c r="Q34" s="1">
        <f>SUM(M34:P34)</f>
        <v>25151</v>
      </c>
    </row>
    <row r="35" spans="1:17" ht="15.75" customHeight="1">
      <c r="A35" s="6"/>
      <c r="C35" s="1"/>
      <c r="D35" s="1"/>
      <c r="E35" s="1"/>
      <c r="F35" s="1"/>
      <c r="G35" s="1"/>
      <c r="H35" s="1"/>
      <c r="I35" s="1"/>
      <c r="J35" s="1"/>
      <c r="K35" s="10"/>
      <c r="L35" s="10"/>
      <c r="M35" s="1"/>
      <c r="N35" s="1"/>
      <c r="O35" s="1"/>
      <c r="P35" s="1"/>
      <c r="Q35" s="1"/>
    </row>
    <row r="36" spans="1:17" ht="15.75" customHeight="1">
      <c r="A36" s="2" t="s">
        <v>223</v>
      </c>
      <c r="C36" s="1">
        <v>0</v>
      </c>
      <c r="D36" s="1"/>
      <c r="E36" s="1">
        <v>0</v>
      </c>
      <c r="F36" s="1"/>
      <c r="G36" s="1">
        <v>-3120</v>
      </c>
      <c r="H36" s="1"/>
      <c r="I36" s="1">
        <v>0</v>
      </c>
      <c r="J36" s="1"/>
      <c r="K36" s="10">
        <v>3120</v>
      </c>
      <c r="L36" s="10"/>
      <c r="M36" s="1">
        <f>SUM(C36:K36)</f>
        <v>0</v>
      </c>
      <c r="N36" s="1"/>
      <c r="O36" s="1">
        <v>0</v>
      </c>
      <c r="P36" s="1"/>
      <c r="Q36" s="1">
        <f>SUM(M36:P36)</f>
        <v>0</v>
      </c>
    </row>
    <row r="37" spans="1:17" ht="15.75" customHeight="1">
      <c r="A37" s="6"/>
      <c r="C37" s="1"/>
      <c r="D37" s="1"/>
      <c r="E37" s="1"/>
      <c r="F37" s="1"/>
      <c r="G37" s="1"/>
      <c r="H37" s="1"/>
      <c r="I37" s="1"/>
      <c r="J37" s="1"/>
      <c r="K37" s="10"/>
      <c r="L37" s="10"/>
      <c r="M37" s="1"/>
      <c r="N37" s="1"/>
      <c r="O37" s="1"/>
      <c r="P37" s="1"/>
      <c r="Q37" s="1"/>
    </row>
    <row r="38" spans="1:17" s="9" customFormat="1" ht="15.75" customHeight="1">
      <c r="A38" s="9" t="s">
        <v>233</v>
      </c>
      <c r="C38" s="74"/>
      <c r="D38" s="74"/>
      <c r="E38" s="74"/>
      <c r="F38" s="74"/>
      <c r="G38" s="74"/>
      <c r="H38" s="74"/>
      <c r="I38" s="74"/>
      <c r="J38" s="74"/>
      <c r="K38" s="74"/>
      <c r="L38" s="74"/>
      <c r="M38" s="74"/>
      <c r="N38" s="74"/>
      <c r="O38" s="74"/>
      <c r="P38" s="74"/>
      <c r="Q38" s="74"/>
    </row>
    <row r="39" spans="1:17" ht="15.75" customHeight="1">
      <c r="A39" s="2" t="s">
        <v>234</v>
      </c>
      <c r="C39" s="1">
        <v>0</v>
      </c>
      <c r="D39" s="1"/>
      <c r="E39" s="1">
        <v>0</v>
      </c>
      <c r="F39" s="1"/>
      <c r="G39" s="1">
        <v>0</v>
      </c>
      <c r="H39" s="1"/>
      <c r="I39" s="1">
        <v>0</v>
      </c>
      <c r="J39" s="1"/>
      <c r="K39" s="10">
        <v>0</v>
      </c>
      <c r="L39" s="10"/>
      <c r="M39" s="1">
        <v>0</v>
      </c>
      <c r="N39" s="1"/>
      <c r="O39" s="1">
        <v>5692</v>
      </c>
      <c r="P39" s="1"/>
      <c r="Q39" s="1">
        <f>SUM(M39:P39)</f>
        <v>5692</v>
      </c>
    </row>
    <row r="40" spans="3:17" ht="15.75" customHeight="1">
      <c r="C40" s="1"/>
      <c r="D40" s="1"/>
      <c r="E40" s="1"/>
      <c r="F40" s="1"/>
      <c r="G40" s="1"/>
      <c r="H40" s="1"/>
      <c r="I40" s="1"/>
      <c r="J40" s="1"/>
      <c r="K40" s="10"/>
      <c r="L40" s="10"/>
      <c r="M40" s="1"/>
      <c r="N40" s="1"/>
      <c r="O40" s="1"/>
      <c r="P40" s="1"/>
      <c r="Q40" s="1"/>
    </row>
    <row r="41" spans="1:17" ht="15.75" customHeight="1">
      <c r="A41" s="75" t="s">
        <v>189</v>
      </c>
      <c r="C41" s="1">
        <v>4733</v>
      </c>
      <c r="D41" s="1"/>
      <c r="E41" s="1">
        <v>-2674</v>
      </c>
      <c r="F41" s="1"/>
      <c r="G41" s="1">
        <v>0</v>
      </c>
      <c r="H41" s="1"/>
      <c r="I41" s="1">
        <v>0</v>
      </c>
      <c r="J41" s="1"/>
      <c r="K41" s="10">
        <v>-2129</v>
      </c>
      <c r="L41" s="10"/>
      <c r="M41" s="1">
        <f>SUM(C41:K41)</f>
        <v>-70</v>
      </c>
      <c r="N41" s="1"/>
      <c r="O41" s="1">
        <v>0</v>
      </c>
      <c r="P41" s="1"/>
      <c r="Q41" s="1">
        <f>SUM(M41:P41)</f>
        <v>-70</v>
      </c>
    </row>
    <row r="42" spans="1:17" ht="15.75" customHeight="1">
      <c r="A42" s="75"/>
      <c r="C42" s="1"/>
      <c r="D42" s="1"/>
      <c r="E42" s="1"/>
      <c r="F42" s="1"/>
      <c r="G42" s="1"/>
      <c r="H42" s="1"/>
      <c r="I42" s="1"/>
      <c r="J42" s="1"/>
      <c r="K42" s="10"/>
      <c r="L42" s="10"/>
      <c r="M42" s="1"/>
      <c r="N42" s="1"/>
      <c r="O42" s="1"/>
      <c r="P42" s="1"/>
      <c r="Q42" s="1"/>
    </row>
    <row r="43" spans="1:17" ht="15.75" customHeight="1">
      <c r="A43" s="82" t="s">
        <v>239</v>
      </c>
      <c r="B43" s="83"/>
      <c r="C43" s="67">
        <v>0</v>
      </c>
      <c r="D43" s="33"/>
      <c r="E43" s="33">
        <v>0</v>
      </c>
      <c r="F43" s="33"/>
      <c r="G43" s="33">
        <v>0</v>
      </c>
      <c r="H43" s="33"/>
      <c r="I43" s="33">
        <v>-22</v>
      </c>
      <c r="J43" s="33"/>
      <c r="K43" s="33">
        <v>0</v>
      </c>
      <c r="L43" s="33"/>
      <c r="M43" s="33">
        <f>SUM(C43:K43)</f>
        <v>-22</v>
      </c>
      <c r="N43" s="33"/>
      <c r="O43" s="33">
        <v>-128</v>
      </c>
      <c r="P43" s="33"/>
      <c r="Q43" s="69">
        <f>SUM(M43:P43)</f>
        <v>-150</v>
      </c>
    </row>
    <row r="44" spans="1:17" ht="15.75" customHeight="1">
      <c r="A44" s="83"/>
      <c r="B44" s="83"/>
      <c r="C44" s="70"/>
      <c r="D44" s="10"/>
      <c r="E44" s="10"/>
      <c r="F44" s="10"/>
      <c r="G44" s="10"/>
      <c r="H44" s="10"/>
      <c r="I44" s="10"/>
      <c r="J44" s="10"/>
      <c r="K44" s="10"/>
      <c r="L44" s="10"/>
      <c r="M44" s="10"/>
      <c r="N44" s="10"/>
      <c r="O44" s="10"/>
      <c r="P44" s="10"/>
      <c r="Q44" s="71"/>
    </row>
    <row r="45" spans="3:17" ht="15.75" customHeight="1">
      <c r="C45" s="70"/>
      <c r="D45" s="10"/>
      <c r="E45" s="10"/>
      <c r="F45" s="10"/>
      <c r="G45" s="10"/>
      <c r="H45" s="10"/>
      <c r="I45" s="10"/>
      <c r="J45" s="10"/>
      <c r="K45" s="10"/>
      <c r="L45" s="10"/>
      <c r="M45" s="14"/>
      <c r="N45" s="10"/>
      <c r="O45" s="10"/>
      <c r="P45" s="10"/>
      <c r="Q45" s="71"/>
    </row>
    <row r="46" spans="1:17" ht="15.75" customHeight="1">
      <c r="A46" s="2" t="s">
        <v>54</v>
      </c>
      <c r="C46" s="72">
        <v>0</v>
      </c>
      <c r="D46" s="3"/>
      <c r="E46" s="3">
        <v>0</v>
      </c>
      <c r="F46" s="3"/>
      <c r="G46" s="3">
        <v>0</v>
      </c>
      <c r="H46" s="3"/>
      <c r="I46" s="3">
        <v>0</v>
      </c>
      <c r="J46" s="3"/>
      <c r="K46" s="3">
        <f>'IS'!G46</f>
        <v>5844</v>
      </c>
      <c r="L46" s="3"/>
      <c r="M46" s="32">
        <f>SUM(C46:K46)</f>
        <v>5844</v>
      </c>
      <c r="N46" s="3"/>
      <c r="O46" s="3">
        <f>'IS'!G47</f>
        <v>21</v>
      </c>
      <c r="P46" s="3"/>
      <c r="Q46" s="73">
        <f>SUM(M46:P46)</f>
        <v>5865</v>
      </c>
    </row>
    <row r="47" spans="1:17" ht="15.75" customHeight="1">
      <c r="A47" s="2" t="s">
        <v>230</v>
      </c>
      <c r="C47" s="1">
        <f>SUM(C43:C46)</f>
        <v>0</v>
      </c>
      <c r="D47" s="1"/>
      <c r="E47" s="1">
        <f>SUM(E43:E46)</f>
        <v>0</v>
      </c>
      <c r="F47" s="1"/>
      <c r="G47" s="1">
        <f>SUM(G43:G46)</f>
        <v>0</v>
      </c>
      <c r="H47" s="1"/>
      <c r="I47" s="1">
        <f>SUM(I43:I46)</f>
        <v>-22</v>
      </c>
      <c r="J47" s="1"/>
      <c r="K47" s="1">
        <f>SUM(K43:K46)</f>
        <v>5844</v>
      </c>
      <c r="L47" s="10"/>
      <c r="M47" s="1">
        <f>SUM(M43:M46)</f>
        <v>5822</v>
      </c>
      <c r="N47" s="1"/>
      <c r="O47" s="1">
        <f>SUM(O43:O46)</f>
        <v>-107</v>
      </c>
      <c r="P47" s="1"/>
      <c r="Q47" s="1">
        <f>SUM(Q43:Q46)</f>
        <v>5715</v>
      </c>
    </row>
    <row r="48" spans="3:17" ht="15.75" customHeight="1">
      <c r="C48" s="1"/>
      <c r="D48" s="1"/>
      <c r="E48" s="1"/>
      <c r="F48" s="1"/>
      <c r="G48" s="1"/>
      <c r="H48" s="1"/>
      <c r="I48" s="1"/>
      <c r="J48" s="1"/>
      <c r="K48" s="10"/>
      <c r="L48" s="10"/>
      <c r="M48" s="14"/>
      <c r="N48" s="1"/>
      <c r="O48" s="1"/>
      <c r="P48" s="1"/>
      <c r="Q48" s="1"/>
    </row>
    <row r="49" spans="3:17" ht="15.75" customHeight="1">
      <c r="C49" s="1"/>
      <c r="D49" s="1"/>
      <c r="E49" s="1"/>
      <c r="F49" s="1"/>
      <c r="G49" s="1"/>
      <c r="H49" s="1"/>
      <c r="I49" s="1"/>
      <c r="J49" s="1"/>
      <c r="K49" s="10"/>
      <c r="L49" s="10"/>
      <c r="M49" s="10"/>
      <c r="N49" s="1"/>
      <c r="O49" s="1"/>
      <c r="P49" s="1"/>
      <c r="Q49" s="1"/>
    </row>
    <row r="50" spans="1:17" ht="15.75" customHeight="1" thickBot="1">
      <c r="A50" s="2" t="s">
        <v>195</v>
      </c>
      <c r="C50" s="4">
        <f>SUM(C34:C41)+C47</f>
        <v>18933</v>
      </c>
      <c r="D50" s="4"/>
      <c r="E50" s="4">
        <f>SUM(E34:E41)+E47</f>
        <v>0</v>
      </c>
      <c r="F50" s="4"/>
      <c r="G50" s="4">
        <f>SUM(G34:G41)+G47</f>
        <v>0</v>
      </c>
      <c r="H50" s="4"/>
      <c r="I50" s="4">
        <f>SUM(I34:I41)+I47</f>
        <v>-45</v>
      </c>
      <c r="J50" s="4"/>
      <c r="K50" s="4">
        <f>SUM(K34:K41)+K47</f>
        <v>12015</v>
      </c>
      <c r="L50" s="4"/>
      <c r="M50" s="4">
        <f>SUM(M34:M41)+M47</f>
        <v>30903</v>
      </c>
      <c r="N50" s="4"/>
      <c r="O50" s="4">
        <f>SUM(O34:O41)+O47</f>
        <v>5585</v>
      </c>
      <c r="P50" s="4"/>
      <c r="Q50" s="4">
        <f>SUM(Q34:Q41)+Q47</f>
        <v>36488</v>
      </c>
    </row>
    <row r="51" spans="3:17" ht="15.75" customHeight="1">
      <c r="C51" s="1"/>
      <c r="D51" s="1"/>
      <c r="E51" s="1"/>
      <c r="F51" s="1"/>
      <c r="G51" s="1"/>
      <c r="H51" s="1"/>
      <c r="I51" s="1"/>
      <c r="J51" s="1"/>
      <c r="K51" s="1"/>
      <c r="L51" s="1"/>
      <c r="M51" s="1"/>
      <c r="N51" s="1"/>
      <c r="O51" s="1"/>
      <c r="P51" s="1"/>
      <c r="Q51" s="1"/>
    </row>
    <row r="52" spans="1:17" ht="15.75" customHeight="1">
      <c r="A52" s="6" t="s">
        <v>24</v>
      </c>
      <c r="C52" s="1"/>
      <c r="D52" s="1"/>
      <c r="E52" s="1"/>
      <c r="F52" s="1"/>
      <c r="G52" s="1"/>
      <c r="H52" s="1"/>
      <c r="I52" s="1"/>
      <c r="J52" s="1"/>
      <c r="K52" s="1"/>
      <c r="L52" s="1"/>
      <c r="M52" s="1"/>
      <c r="N52" s="1"/>
      <c r="O52" s="1"/>
      <c r="P52" s="1"/>
      <c r="Q52" s="1"/>
    </row>
    <row r="53" spans="1:17" ht="15.75" customHeight="1">
      <c r="A53" s="2" t="s">
        <v>175</v>
      </c>
      <c r="C53" s="1"/>
      <c r="D53" s="1"/>
      <c r="E53" s="1"/>
      <c r="F53" s="1"/>
      <c r="G53" s="1"/>
      <c r="H53" s="1"/>
      <c r="I53" s="1"/>
      <c r="J53" s="1"/>
      <c r="K53" s="1"/>
      <c r="L53" s="1"/>
      <c r="M53" s="1"/>
      <c r="N53" s="1"/>
      <c r="O53" s="1"/>
      <c r="P53" s="1"/>
      <c r="Q53" s="1"/>
    </row>
    <row r="54" spans="1:17" ht="15.75" customHeight="1">
      <c r="A54" s="6"/>
      <c r="C54" s="1"/>
      <c r="D54" s="1"/>
      <c r="E54" s="1"/>
      <c r="F54" s="1"/>
      <c r="G54" s="1"/>
      <c r="H54" s="1"/>
      <c r="I54" s="1"/>
      <c r="J54" s="1"/>
      <c r="K54" s="1"/>
      <c r="L54" s="1"/>
      <c r="M54" s="1"/>
      <c r="N54" s="1"/>
      <c r="O54" s="1"/>
      <c r="P54" s="1"/>
      <c r="Q54" s="1"/>
    </row>
    <row r="55" spans="1:17" ht="16.5">
      <c r="A55" s="78" t="s">
        <v>176</v>
      </c>
      <c r="B55" s="78"/>
      <c r="C55" s="78"/>
      <c r="D55" s="78"/>
      <c r="E55" s="78"/>
      <c r="F55" s="78"/>
      <c r="G55" s="78"/>
      <c r="H55" s="78"/>
      <c r="I55" s="78"/>
      <c r="J55" s="78"/>
      <c r="K55" s="78"/>
      <c r="L55" s="78"/>
      <c r="M55" s="78"/>
      <c r="N55" s="78"/>
      <c r="O55" s="78"/>
      <c r="P55" s="78"/>
      <c r="Q55" s="78"/>
    </row>
    <row r="56" spans="1:17" ht="16.5">
      <c r="A56" s="78"/>
      <c r="B56" s="78"/>
      <c r="C56" s="78"/>
      <c r="D56" s="78"/>
      <c r="E56" s="78"/>
      <c r="F56" s="78"/>
      <c r="G56" s="78"/>
      <c r="H56" s="78"/>
      <c r="I56" s="78"/>
      <c r="J56" s="78"/>
      <c r="K56" s="78"/>
      <c r="L56" s="78"/>
      <c r="M56" s="78"/>
      <c r="N56" s="78"/>
      <c r="O56" s="78"/>
      <c r="P56" s="78"/>
      <c r="Q56" s="78"/>
    </row>
    <row r="58" spans="1:17" ht="15.75" customHeight="1">
      <c r="A58" s="82" t="str">
        <f>Cashflow!A58</f>
        <v>This is prepared based on the consolidated results of the Group for the financial period ended 31 March 2007 and is to be read in conjunction with the Annual Report 2006.</v>
      </c>
      <c r="B58" s="82"/>
      <c r="C58" s="82"/>
      <c r="D58" s="82"/>
      <c r="E58" s="82"/>
      <c r="F58" s="82"/>
      <c r="G58" s="82"/>
      <c r="H58" s="82"/>
      <c r="I58" s="82"/>
      <c r="J58" s="82"/>
      <c r="K58" s="82"/>
      <c r="L58" s="82"/>
      <c r="M58" s="82"/>
      <c r="N58" s="82"/>
      <c r="O58" s="82"/>
      <c r="P58" s="82"/>
      <c r="Q58" s="82"/>
    </row>
    <row r="59" spans="1:13" ht="15.75" customHeight="1">
      <c r="A59" s="7"/>
      <c r="B59" s="7"/>
      <c r="C59" s="7"/>
      <c r="D59" s="7"/>
      <c r="E59" s="7"/>
      <c r="F59" s="7"/>
      <c r="G59" s="7"/>
      <c r="H59" s="7"/>
      <c r="I59" s="7"/>
      <c r="J59" s="7"/>
      <c r="K59" s="7"/>
      <c r="L59" s="7"/>
      <c r="M59" s="7"/>
    </row>
    <row r="60" spans="1:13" ht="15.75" customHeight="1">
      <c r="A60" s="2" t="s">
        <v>171</v>
      </c>
      <c r="B60" s="7"/>
      <c r="C60" s="7"/>
      <c r="D60" s="7"/>
      <c r="E60" s="7"/>
      <c r="F60" s="7"/>
      <c r="G60" s="7"/>
      <c r="H60" s="7"/>
      <c r="I60" s="7"/>
      <c r="J60" s="7"/>
      <c r="K60" s="7"/>
      <c r="L60" s="7"/>
      <c r="M60" s="7"/>
    </row>
    <row r="61" spans="1:13" ht="15.75" customHeight="1">
      <c r="A61" s="7"/>
      <c r="B61" s="7"/>
      <c r="C61" s="7"/>
      <c r="D61" s="7"/>
      <c r="E61" s="7"/>
      <c r="F61" s="7"/>
      <c r="G61" s="7"/>
      <c r="H61" s="7"/>
      <c r="I61" s="7"/>
      <c r="J61" s="7"/>
      <c r="K61" s="7"/>
      <c r="L61" s="7"/>
      <c r="M61" s="7"/>
    </row>
    <row r="64" spans="1:13" ht="15.75" customHeight="1">
      <c r="A64" s="7"/>
      <c r="B64" s="7"/>
      <c r="C64" s="7"/>
      <c r="D64" s="7"/>
      <c r="E64" s="7"/>
      <c r="F64" s="7"/>
      <c r="G64" s="7"/>
      <c r="H64" s="7"/>
      <c r="I64" s="7"/>
      <c r="J64" s="7"/>
      <c r="K64" s="7"/>
      <c r="L64" s="7"/>
      <c r="M64" s="7"/>
    </row>
    <row r="65" spans="1:13" ht="15.75" customHeight="1">
      <c r="A65" s="7"/>
      <c r="B65" s="7"/>
      <c r="C65" s="7"/>
      <c r="D65" s="7"/>
      <c r="E65" s="7"/>
      <c r="F65" s="7"/>
      <c r="G65" s="7"/>
      <c r="H65" s="7"/>
      <c r="I65" s="7"/>
      <c r="J65" s="7"/>
      <c r="K65" s="7"/>
      <c r="L65" s="7"/>
      <c r="M65" s="7"/>
    </row>
    <row r="66" spans="1:13" ht="15.75" customHeight="1">
      <c r="A66" s="7"/>
      <c r="B66" s="7"/>
      <c r="C66" s="7"/>
      <c r="D66" s="7"/>
      <c r="E66" s="7"/>
      <c r="F66" s="7"/>
      <c r="G66" s="7"/>
      <c r="H66" s="7"/>
      <c r="I66" s="7"/>
      <c r="J66" s="7"/>
      <c r="K66" s="7"/>
      <c r="L66" s="7"/>
      <c r="M66" s="7"/>
    </row>
    <row r="67" spans="1:13" ht="15.75" customHeight="1">
      <c r="A67" s="7"/>
      <c r="B67" s="7"/>
      <c r="C67" s="7"/>
      <c r="D67" s="7"/>
      <c r="E67" s="7"/>
      <c r="F67" s="7"/>
      <c r="G67" s="7"/>
      <c r="H67" s="7"/>
      <c r="I67" s="7"/>
      <c r="J67" s="7"/>
      <c r="K67" s="7"/>
      <c r="L67" s="7"/>
      <c r="M67" s="7"/>
    </row>
    <row r="68" spans="1:13" ht="15.75" customHeight="1">
      <c r="A68" s="7"/>
      <c r="B68" s="7"/>
      <c r="C68" s="7"/>
      <c r="D68" s="7"/>
      <c r="E68" s="7"/>
      <c r="F68" s="7"/>
      <c r="G68" s="7"/>
      <c r="H68" s="7"/>
      <c r="I68" s="7"/>
      <c r="J68" s="7"/>
      <c r="K68" s="7"/>
      <c r="L68" s="7"/>
      <c r="M68" s="7"/>
    </row>
    <row r="69" spans="1:13" ht="15.75" customHeight="1">
      <c r="A69" s="7"/>
      <c r="B69" s="7"/>
      <c r="C69" s="7"/>
      <c r="D69" s="7"/>
      <c r="E69" s="7"/>
      <c r="F69" s="7"/>
      <c r="G69" s="7"/>
      <c r="H69" s="7"/>
      <c r="I69" s="7"/>
      <c r="J69" s="7"/>
      <c r="K69" s="7"/>
      <c r="L69" s="7"/>
      <c r="M69" s="7"/>
    </row>
    <row r="70" spans="1:13" ht="15.75" customHeight="1">
      <c r="A70" s="7"/>
      <c r="B70" s="7"/>
      <c r="C70" s="7"/>
      <c r="D70" s="7"/>
      <c r="E70" s="7"/>
      <c r="F70" s="7"/>
      <c r="G70" s="7"/>
      <c r="H70" s="7"/>
      <c r="I70" s="7"/>
      <c r="J70" s="7"/>
      <c r="K70" s="7"/>
      <c r="L70" s="7"/>
      <c r="M70" s="7"/>
    </row>
    <row r="71" spans="1:13" ht="15.75" customHeight="1">
      <c r="A71" s="7"/>
      <c r="B71" s="7"/>
      <c r="C71" s="7"/>
      <c r="D71" s="7"/>
      <c r="E71" s="7"/>
      <c r="F71" s="7"/>
      <c r="G71" s="7"/>
      <c r="H71" s="7"/>
      <c r="I71" s="7"/>
      <c r="J71" s="7"/>
      <c r="K71" s="7"/>
      <c r="L71" s="7"/>
      <c r="M71" s="7"/>
    </row>
    <row r="72" spans="1:13" ht="15.75" customHeight="1">
      <c r="A72" s="7"/>
      <c r="B72" s="7"/>
      <c r="C72" s="7"/>
      <c r="D72" s="7"/>
      <c r="E72" s="7"/>
      <c r="F72" s="7"/>
      <c r="G72" s="7"/>
      <c r="H72" s="7"/>
      <c r="I72" s="7"/>
      <c r="J72" s="7"/>
      <c r="K72" s="7"/>
      <c r="L72" s="7"/>
      <c r="M72" s="7"/>
    </row>
    <row r="73" spans="1:13" ht="15.75" customHeight="1">
      <c r="A73" s="7"/>
      <c r="B73" s="7"/>
      <c r="C73" s="7"/>
      <c r="D73" s="7"/>
      <c r="E73" s="7"/>
      <c r="F73" s="7"/>
      <c r="G73" s="7"/>
      <c r="H73" s="7"/>
      <c r="I73" s="7"/>
      <c r="J73" s="7"/>
      <c r="K73" s="7"/>
      <c r="L73" s="7"/>
      <c r="M73" s="7"/>
    </row>
    <row r="74" spans="1:13" ht="15.75" customHeight="1">
      <c r="A74" s="7"/>
      <c r="B74" s="7"/>
      <c r="C74" s="7"/>
      <c r="D74" s="7"/>
      <c r="E74" s="7"/>
      <c r="F74" s="7"/>
      <c r="G74" s="7"/>
      <c r="H74" s="7"/>
      <c r="I74" s="7"/>
      <c r="J74" s="7"/>
      <c r="K74" s="7"/>
      <c r="L74" s="7"/>
      <c r="M74" s="7"/>
    </row>
    <row r="75" spans="1:13" ht="15.75" customHeight="1">
      <c r="A75" s="7"/>
      <c r="B75" s="7"/>
      <c r="C75" s="7"/>
      <c r="D75" s="7"/>
      <c r="E75" s="7"/>
      <c r="F75" s="7"/>
      <c r="G75" s="7"/>
      <c r="H75" s="7"/>
      <c r="I75" s="7"/>
      <c r="J75" s="7"/>
      <c r="K75" s="7"/>
      <c r="L75" s="7"/>
      <c r="M75" s="7"/>
    </row>
    <row r="76" spans="1:13" ht="15.75" customHeight="1">
      <c r="A76" s="7"/>
      <c r="B76" s="7"/>
      <c r="C76" s="7"/>
      <c r="D76" s="7"/>
      <c r="E76" s="7"/>
      <c r="F76" s="7"/>
      <c r="G76" s="7"/>
      <c r="H76" s="7"/>
      <c r="I76" s="7"/>
      <c r="J76" s="7"/>
      <c r="K76" s="7"/>
      <c r="L76" s="7"/>
      <c r="M76" s="7"/>
    </row>
  </sheetData>
  <mergeCells count="4">
    <mergeCell ref="C9:I9"/>
    <mergeCell ref="A43:B44"/>
    <mergeCell ref="A55:Q56"/>
    <mergeCell ref="A58:Q58"/>
  </mergeCells>
  <printOptions/>
  <pageMargins left="0.5905511811023623" right="0.5511811023622047" top="0.4" bottom="0.3937007874015748" header="0.31496062992125984" footer="0.3937007874015748"/>
  <pageSetup firstPageNumber="3" useFirstPageNumber="1" fitToHeight="1" fitToWidth="1" horizontalDpi="300" verticalDpi="300" orientation="landscape" paperSize="9" scale="57"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G61"/>
  <sheetViews>
    <sheetView view="pageBreakPreview" zoomScale="80" zoomScaleSheetLayoutView="80" workbookViewId="0" topLeftCell="A1">
      <selection activeCell="B25" sqref="B25"/>
    </sheetView>
  </sheetViews>
  <sheetFormatPr defaultColWidth="9.140625" defaultRowHeight="15.75" customHeight="1"/>
  <cols>
    <col min="1" max="1" width="3.8515625" style="2" customWidth="1"/>
    <col min="2" max="2" width="46.28125" style="2" customWidth="1"/>
    <col min="3" max="3" width="6.140625" style="2" customWidth="1"/>
    <col min="4" max="4" width="17.8515625" style="2" customWidth="1"/>
    <col min="5" max="5" width="18.7109375" style="2" customWidth="1"/>
    <col min="6" max="16384" width="9.140625" style="2" customWidth="1"/>
  </cols>
  <sheetData>
    <row r="5" spans="1:3" ht="15.75" customHeight="1">
      <c r="A5" s="6"/>
      <c r="B5" s="6" t="s">
        <v>177</v>
      </c>
      <c r="C5" s="6"/>
    </row>
    <row r="7" spans="1:3" ht="15.75" customHeight="1">
      <c r="A7" s="6" t="s">
        <v>58</v>
      </c>
      <c r="C7" s="6"/>
    </row>
    <row r="8" spans="1:3" ht="15.75" customHeight="1">
      <c r="A8" s="6" t="str">
        <f>'IS'!A8</f>
        <v>For The Third Quarter Ended 31 March 2007</v>
      </c>
      <c r="C8" s="6"/>
    </row>
    <row r="9" spans="1:3" ht="15.75" customHeight="1">
      <c r="A9" s="2" t="s">
        <v>12</v>
      </c>
      <c r="C9" s="6"/>
    </row>
    <row r="10" spans="3:4" ht="15.75" customHeight="1">
      <c r="C10" s="6"/>
      <c r="D10" s="27"/>
    </row>
    <row r="11" spans="3:5" ht="15.75" customHeight="1">
      <c r="C11" s="6"/>
      <c r="D11" s="27"/>
      <c r="E11" s="12" t="s">
        <v>5</v>
      </c>
    </row>
    <row r="12" spans="3:5" ht="15.75" customHeight="1">
      <c r="C12" s="6"/>
      <c r="D12" s="12" t="s">
        <v>2</v>
      </c>
      <c r="E12" s="12" t="s">
        <v>3</v>
      </c>
    </row>
    <row r="13" spans="1:5" ht="15.75" customHeight="1">
      <c r="A13" s="6"/>
      <c r="C13" s="6"/>
      <c r="D13" s="12" t="s">
        <v>3</v>
      </c>
      <c r="E13" s="12" t="s">
        <v>6</v>
      </c>
    </row>
    <row r="14" spans="1:5" ht="15.75" customHeight="1">
      <c r="A14" s="6"/>
      <c r="C14" s="6"/>
      <c r="D14" s="12" t="s">
        <v>4</v>
      </c>
      <c r="E14" s="12" t="s">
        <v>4</v>
      </c>
    </row>
    <row r="15" spans="1:5" ht="15.75" customHeight="1">
      <c r="A15" s="6"/>
      <c r="C15" s="6"/>
      <c r="D15" s="27"/>
      <c r="E15" s="12"/>
    </row>
    <row r="16" spans="4:5" ht="15.75" customHeight="1">
      <c r="D16" s="13" t="s">
        <v>168</v>
      </c>
      <c r="E16" s="13" t="s">
        <v>155</v>
      </c>
    </row>
    <row r="17" spans="3:5" ht="15.75" customHeight="1">
      <c r="C17" s="6" t="s">
        <v>21</v>
      </c>
      <c r="D17" s="28" t="s">
        <v>9</v>
      </c>
      <c r="E17" s="13" t="s">
        <v>9</v>
      </c>
    </row>
    <row r="18" spans="1:5" ht="15.75" customHeight="1">
      <c r="A18" s="18" t="s">
        <v>68</v>
      </c>
      <c r="B18" s="16"/>
      <c r="C18" s="16"/>
      <c r="D18" s="25"/>
      <c r="E18" s="10"/>
    </row>
    <row r="19" spans="1:5" ht="15.75" customHeight="1">
      <c r="A19" s="16" t="s">
        <v>19</v>
      </c>
      <c r="B19" s="16"/>
      <c r="C19" s="16"/>
      <c r="D19" s="14">
        <f>'IS'!D37</f>
        <v>2366</v>
      </c>
      <c r="E19" s="10">
        <v>1664</v>
      </c>
    </row>
    <row r="20" spans="1:5" ht="15.75" customHeight="1">
      <c r="A20" s="16" t="s">
        <v>59</v>
      </c>
      <c r="B20" s="16"/>
      <c r="C20" s="16"/>
      <c r="D20" s="10"/>
      <c r="E20" s="10"/>
    </row>
    <row r="21" spans="1:5" ht="15.75" customHeight="1">
      <c r="A21" s="16"/>
      <c r="B21" s="16" t="s">
        <v>60</v>
      </c>
      <c r="C21" s="16"/>
      <c r="D21" s="10">
        <v>161</v>
      </c>
      <c r="E21" s="10">
        <v>18</v>
      </c>
    </row>
    <row r="22" spans="1:5" ht="15.75" customHeight="1">
      <c r="A22" s="16"/>
      <c r="B22" s="16" t="s">
        <v>191</v>
      </c>
      <c r="C22" s="16"/>
      <c r="D22" s="10">
        <v>27</v>
      </c>
      <c r="E22" s="10">
        <v>0</v>
      </c>
    </row>
    <row r="23" spans="1:5" ht="15.75" customHeight="1">
      <c r="A23" s="16"/>
      <c r="B23" s="16" t="s">
        <v>157</v>
      </c>
      <c r="C23" s="16"/>
      <c r="D23" s="10">
        <v>-32</v>
      </c>
      <c r="E23" s="10">
        <v>-134</v>
      </c>
    </row>
    <row r="24" spans="1:5" ht="15.75" customHeight="1">
      <c r="A24" s="16"/>
      <c r="B24" s="16" t="s">
        <v>61</v>
      </c>
      <c r="C24" s="16"/>
      <c r="D24" s="10">
        <v>0</v>
      </c>
      <c r="E24" s="10">
        <v>24</v>
      </c>
    </row>
    <row r="25" spans="1:5" ht="15.75" customHeight="1">
      <c r="A25" s="18"/>
      <c r="B25" s="2" t="s">
        <v>69</v>
      </c>
      <c r="C25" s="16"/>
      <c r="D25" s="3">
        <f>-'IS'!D27</f>
        <v>-169</v>
      </c>
      <c r="E25" s="3">
        <v>-127</v>
      </c>
    </row>
    <row r="26" spans="1:5" ht="15.75" customHeight="1">
      <c r="A26" s="16" t="s">
        <v>62</v>
      </c>
      <c r="B26" s="16"/>
      <c r="C26" s="16"/>
      <c r="D26" s="10">
        <f>SUM(D19:D25)</f>
        <v>2353</v>
      </c>
      <c r="E26" s="10">
        <v>1445</v>
      </c>
    </row>
    <row r="27" spans="1:5" ht="15.75" customHeight="1">
      <c r="A27" s="16"/>
      <c r="B27" s="16" t="s">
        <v>63</v>
      </c>
      <c r="C27" s="16"/>
      <c r="D27" s="10">
        <v>-139</v>
      </c>
      <c r="E27" s="10">
        <v>-1231</v>
      </c>
    </row>
    <row r="28" spans="1:5" ht="15.75" customHeight="1">
      <c r="A28" s="16"/>
      <c r="B28" s="16" t="s">
        <v>64</v>
      </c>
      <c r="C28" s="16"/>
      <c r="D28" s="15">
        <v>304</v>
      </c>
      <c r="E28" s="15">
        <v>-32</v>
      </c>
    </row>
    <row r="29" spans="1:5" ht="15.75" customHeight="1">
      <c r="A29" s="16" t="s">
        <v>160</v>
      </c>
      <c r="B29" s="16"/>
      <c r="C29" s="16"/>
      <c r="D29" s="10">
        <f>SUM(D26:D28)</f>
        <v>2518</v>
      </c>
      <c r="E29" s="10">
        <f>SUM(E26:E28)</f>
        <v>182</v>
      </c>
    </row>
    <row r="30" spans="1:5" ht="15.75" customHeight="1">
      <c r="A30" s="16" t="s">
        <v>65</v>
      </c>
      <c r="B30" s="16"/>
      <c r="C30" s="16"/>
      <c r="D30" s="10">
        <v>-173</v>
      </c>
      <c r="E30" s="10">
        <v>-5</v>
      </c>
    </row>
    <row r="31" spans="1:5" ht="15.75" customHeight="1">
      <c r="A31" s="16" t="s">
        <v>66</v>
      </c>
      <c r="B31" s="16"/>
      <c r="C31" s="16"/>
      <c r="D31" s="10">
        <v>0</v>
      </c>
      <c r="E31" s="10">
        <v>-24</v>
      </c>
    </row>
    <row r="32" spans="1:5" ht="15.75" customHeight="1">
      <c r="A32" s="16" t="s">
        <v>161</v>
      </c>
      <c r="B32" s="16"/>
      <c r="C32" s="16"/>
      <c r="D32" s="17">
        <f>SUM(D29:D31)</f>
        <v>2345</v>
      </c>
      <c r="E32" s="17">
        <v>153</v>
      </c>
    </row>
    <row r="33" spans="1:5" ht="15.75" customHeight="1">
      <c r="A33" s="18"/>
      <c r="B33" s="16"/>
      <c r="C33" s="16"/>
      <c r="D33" s="10"/>
      <c r="E33" s="10"/>
    </row>
    <row r="34" spans="1:5" ht="15.75" customHeight="1">
      <c r="A34" s="18" t="s">
        <v>67</v>
      </c>
      <c r="B34" s="16"/>
      <c r="C34" s="16"/>
      <c r="D34" s="10"/>
      <c r="E34" s="10"/>
    </row>
    <row r="35" spans="1:5" ht="15.75" customHeight="1">
      <c r="A35" s="16" t="s">
        <v>70</v>
      </c>
      <c r="B35" s="16"/>
      <c r="C35" s="16"/>
      <c r="D35" s="10">
        <v>-69</v>
      </c>
      <c r="E35" s="10">
        <v>-747</v>
      </c>
    </row>
    <row r="36" spans="1:5" ht="15.75" customHeight="1">
      <c r="A36" s="16" t="s">
        <v>71</v>
      </c>
      <c r="B36" s="16"/>
      <c r="C36" s="16"/>
      <c r="D36" s="10">
        <f>'IS'!D27</f>
        <v>169</v>
      </c>
      <c r="E36" s="10">
        <v>127</v>
      </c>
    </row>
    <row r="37" spans="1:5" ht="15.75" customHeight="1">
      <c r="A37" s="16" t="s">
        <v>162</v>
      </c>
      <c r="B37" s="16"/>
      <c r="C37" s="16"/>
      <c r="D37" s="17">
        <f>SUM(D35:D36)</f>
        <v>100</v>
      </c>
      <c r="E37" s="17">
        <v>-620</v>
      </c>
    </row>
    <row r="38" spans="1:5" ht="15.75" customHeight="1">
      <c r="A38" s="16"/>
      <c r="B38" s="16"/>
      <c r="C38" s="16"/>
      <c r="D38" s="10"/>
      <c r="E38" s="10"/>
    </row>
    <row r="39" spans="1:5" ht="15.75" customHeight="1">
      <c r="A39" s="18" t="s">
        <v>148</v>
      </c>
      <c r="B39" s="16"/>
      <c r="C39" s="16"/>
      <c r="D39" s="10"/>
      <c r="E39" s="10"/>
    </row>
    <row r="40" spans="1:5" ht="15.75" customHeight="1">
      <c r="A40" s="16" t="s">
        <v>163</v>
      </c>
      <c r="B40" s="16"/>
      <c r="C40" s="16"/>
      <c r="D40" s="10">
        <v>0</v>
      </c>
      <c r="E40" s="10">
        <v>-19</v>
      </c>
    </row>
    <row r="41" spans="1:5" ht="15.75" customHeight="1">
      <c r="A41" s="16" t="s">
        <v>158</v>
      </c>
      <c r="B41" s="16"/>
      <c r="C41" s="16"/>
      <c r="D41" s="10">
        <v>0</v>
      </c>
      <c r="E41" s="10">
        <v>-1420</v>
      </c>
    </row>
    <row r="42" spans="1:5" ht="15.75" customHeight="1">
      <c r="A42" s="16" t="s">
        <v>159</v>
      </c>
      <c r="B42" s="16"/>
      <c r="C42" s="16"/>
      <c r="D42" s="10">
        <v>0</v>
      </c>
      <c r="E42" s="10">
        <v>-15</v>
      </c>
    </row>
    <row r="43" spans="1:5" ht="15.75" customHeight="1">
      <c r="A43" s="2" t="s">
        <v>164</v>
      </c>
      <c r="C43" s="16"/>
      <c r="D43" s="17">
        <f>SUM(D40:D42)</f>
        <v>0</v>
      </c>
      <c r="E43" s="17">
        <v>-1454</v>
      </c>
    </row>
    <row r="44" spans="1:5" ht="15.75" customHeight="1">
      <c r="A44" s="16"/>
      <c r="B44" s="16"/>
      <c r="C44" s="16"/>
      <c r="D44" s="10"/>
      <c r="E44" s="10"/>
    </row>
    <row r="45" spans="1:5" ht="15.75" customHeight="1">
      <c r="A45" s="85" t="s">
        <v>231</v>
      </c>
      <c r="B45" s="79"/>
      <c r="C45" s="16"/>
      <c r="D45" s="10">
        <f>D32+D37+D43</f>
        <v>2445</v>
      </c>
      <c r="E45" s="10">
        <v>-1921</v>
      </c>
    </row>
    <row r="46" spans="1:5" ht="15.75" customHeight="1">
      <c r="A46" s="79"/>
      <c r="B46" s="79"/>
      <c r="C46" s="16"/>
      <c r="D46" s="10"/>
      <c r="E46" s="10"/>
    </row>
    <row r="47" spans="1:5" ht="15.75" customHeight="1">
      <c r="A47" s="16"/>
      <c r="B47" s="16"/>
      <c r="C47" s="16"/>
      <c r="D47" s="10"/>
      <c r="E47" s="10"/>
    </row>
    <row r="48" spans="1:5" ht="15.75" customHeight="1">
      <c r="A48" s="18" t="s">
        <v>73</v>
      </c>
      <c r="B48" s="16"/>
      <c r="C48" s="16"/>
      <c r="D48" s="10"/>
      <c r="E48" s="10"/>
    </row>
    <row r="49" spans="2:5" ht="15.75" customHeight="1">
      <c r="B49" s="18" t="s">
        <v>194</v>
      </c>
      <c r="C49" s="16"/>
      <c r="D49" s="10">
        <f>'[1]Cashflow'!$E$56</f>
        <v>25310</v>
      </c>
      <c r="E49" s="14">
        <v>19845</v>
      </c>
    </row>
    <row r="50" spans="2:5" ht="15.75" customHeight="1">
      <c r="B50" s="18"/>
      <c r="C50" s="16"/>
      <c r="D50" s="10"/>
      <c r="E50" s="14"/>
    </row>
    <row r="51" spans="1:7" ht="15.75" customHeight="1">
      <c r="A51" s="2" t="s">
        <v>237</v>
      </c>
      <c r="B51" s="18"/>
      <c r="C51" s="16"/>
      <c r="D51" s="10">
        <v>-100</v>
      </c>
      <c r="E51" s="14">
        <v>0</v>
      </c>
      <c r="F51" s="16"/>
      <c r="G51" s="16"/>
    </row>
    <row r="52" spans="2:7" ht="15.75" customHeight="1">
      <c r="B52" s="18"/>
      <c r="C52" s="16"/>
      <c r="D52" s="10"/>
      <c r="E52" s="14"/>
      <c r="F52" s="16"/>
      <c r="G52" s="16"/>
    </row>
    <row r="53" spans="1:5" ht="15.75" customHeight="1">
      <c r="A53" s="18" t="s">
        <v>74</v>
      </c>
      <c r="B53" s="16"/>
      <c r="C53" s="16"/>
      <c r="D53" s="10"/>
      <c r="E53" s="10"/>
    </row>
    <row r="54" spans="2:5" ht="15.75" customHeight="1" thickBot="1">
      <c r="B54" s="18" t="s">
        <v>194</v>
      </c>
      <c r="C54" s="16" t="s">
        <v>72</v>
      </c>
      <c r="D54" s="4">
        <f>SUM(D45:D53)</f>
        <v>27655</v>
      </c>
      <c r="E54" s="4">
        <v>17924</v>
      </c>
    </row>
    <row r="55" spans="1:5" ht="15.75" customHeight="1">
      <c r="A55" s="16"/>
      <c r="B55" s="16"/>
      <c r="C55" s="16"/>
      <c r="D55" s="16"/>
      <c r="E55" s="10"/>
    </row>
    <row r="56" spans="1:5" ht="15.75" customHeight="1">
      <c r="A56" s="16"/>
      <c r="B56" s="16"/>
      <c r="C56" s="16"/>
      <c r="D56" s="16"/>
      <c r="E56" s="10"/>
    </row>
    <row r="57" spans="1:5" ht="15.75" customHeight="1">
      <c r="A57" s="6" t="s">
        <v>24</v>
      </c>
      <c r="D57" s="23"/>
      <c r="E57" s="1"/>
    </row>
    <row r="58" spans="1:5" ht="15.75" customHeight="1">
      <c r="A58" s="83" t="s">
        <v>174</v>
      </c>
      <c r="B58" s="79"/>
      <c r="C58" s="79"/>
      <c r="D58" s="79"/>
      <c r="E58" s="79"/>
    </row>
    <row r="59" spans="1:7" ht="15.75" customHeight="1">
      <c r="A59" s="79"/>
      <c r="B59" s="79"/>
      <c r="C59" s="79"/>
      <c r="D59" s="79"/>
      <c r="E59" s="79"/>
      <c r="F59" s="7"/>
      <c r="G59" s="7"/>
    </row>
    <row r="60" spans="1:5" ht="15.75" customHeight="1">
      <c r="A60" s="6"/>
      <c r="E60" s="1"/>
    </row>
    <row r="61" spans="1:5" ht="15.75" customHeight="1">
      <c r="A61" s="84" t="s">
        <v>171</v>
      </c>
      <c r="B61" s="84"/>
      <c r="C61" s="84"/>
      <c r="D61" s="84"/>
      <c r="E61" s="84"/>
    </row>
  </sheetData>
  <mergeCells count="3">
    <mergeCell ref="A61:E61"/>
    <mergeCell ref="A58:E59"/>
    <mergeCell ref="A45:B46"/>
  </mergeCells>
  <printOptions/>
  <pageMargins left="0.7086614173228347" right="0.1968503937007874" top="0.3937007874015748" bottom="0.3937007874015748" header="0.31496062992125984" footer="0.31496062992125984"/>
  <pageSetup firstPageNumber="4" useFirstPageNumber="1" fitToHeight="1" fitToWidth="1" horizontalDpi="300" verticalDpi="300" orientation="portrait" paperSize="9" scale="80"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4:L269"/>
  <sheetViews>
    <sheetView tabSelected="1" view="pageBreakPreview" zoomScale="90" zoomScaleNormal="80" zoomScaleSheetLayoutView="90" workbookViewId="0" topLeftCell="A234">
      <selection activeCell="A248" sqref="A248"/>
    </sheetView>
  </sheetViews>
  <sheetFormatPr defaultColWidth="9.140625" defaultRowHeight="15" customHeight="1"/>
  <cols>
    <col min="1" max="1" width="5.421875" style="2" customWidth="1"/>
    <col min="2" max="2" width="6.140625" style="2" customWidth="1"/>
    <col min="3" max="3" width="20.421875" style="2" customWidth="1"/>
    <col min="4" max="4" width="13.00390625" style="2" customWidth="1"/>
    <col min="5" max="5" width="1.7109375" style="2" customWidth="1"/>
    <col min="6" max="6" width="14.57421875" style="2" customWidth="1"/>
    <col min="7" max="7" width="2.00390625" style="2" customWidth="1"/>
    <col min="8" max="8" width="13.00390625" style="2" customWidth="1"/>
    <col min="9" max="9" width="1.421875" style="2" customWidth="1"/>
    <col min="10" max="10" width="15.8515625" style="2" customWidth="1"/>
    <col min="11" max="11" width="2.140625" style="2" customWidth="1"/>
    <col min="12" max="12" width="9.28125" style="2" customWidth="1"/>
    <col min="13" max="16384" width="9.140625" style="2" customWidth="1"/>
  </cols>
  <sheetData>
    <row r="1" ht="16.5"/>
    <row r="2" ht="16.5"/>
    <row r="3" ht="16.5"/>
    <row r="4" spans="1:2" ht="16.5">
      <c r="A4" s="6"/>
      <c r="B4" s="6" t="s">
        <v>177</v>
      </c>
    </row>
    <row r="6" ht="15" customHeight="1">
      <c r="A6" s="6" t="s">
        <v>75</v>
      </c>
    </row>
    <row r="7" ht="15" customHeight="1">
      <c r="A7" s="6" t="str">
        <f>'IS'!A8</f>
        <v>For The Third Quarter Ended 31 March 2007</v>
      </c>
    </row>
    <row r="9" spans="1:7" ht="15" customHeight="1">
      <c r="A9" s="18" t="s">
        <v>76</v>
      </c>
      <c r="B9" s="18" t="s">
        <v>77</v>
      </c>
      <c r="C9" s="18"/>
      <c r="D9" s="16"/>
      <c r="E9" s="16"/>
      <c r="F9" s="16"/>
      <c r="G9" s="16"/>
    </row>
    <row r="10" spans="1:5" ht="15" customHeight="1">
      <c r="A10" s="16"/>
      <c r="B10" s="16"/>
      <c r="C10" s="16"/>
      <c r="D10" s="37"/>
      <c r="E10" s="37"/>
    </row>
    <row r="11" spans="1:7" ht="15" customHeight="1">
      <c r="A11" s="18" t="s">
        <v>78</v>
      </c>
      <c r="B11" s="18" t="s">
        <v>79</v>
      </c>
      <c r="C11" s="18"/>
      <c r="D11" s="37"/>
      <c r="E11" s="37"/>
      <c r="F11" s="37"/>
      <c r="G11" s="37"/>
    </row>
    <row r="12" spans="1:11" ht="16.5">
      <c r="A12" s="18"/>
      <c r="B12" s="86" t="s">
        <v>241</v>
      </c>
      <c r="C12" s="86"/>
      <c r="D12" s="86"/>
      <c r="E12" s="86"/>
      <c r="F12" s="86"/>
      <c r="G12" s="86"/>
      <c r="H12" s="86"/>
      <c r="I12" s="86"/>
      <c r="J12" s="86"/>
      <c r="K12" s="39"/>
    </row>
    <row r="13" spans="1:11" ht="16.5">
      <c r="A13" s="18"/>
      <c r="B13" s="86"/>
      <c r="C13" s="86"/>
      <c r="D13" s="86"/>
      <c r="E13" s="86"/>
      <c r="F13" s="86"/>
      <c r="G13" s="86"/>
      <c r="H13" s="86"/>
      <c r="I13" s="86"/>
      <c r="J13" s="86"/>
      <c r="K13" s="39"/>
    </row>
    <row r="14" spans="1:11" ht="16.5">
      <c r="A14" s="16"/>
      <c r="B14" s="86"/>
      <c r="C14" s="86"/>
      <c r="D14" s="86"/>
      <c r="E14" s="86"/>
      <c r="F14" s="86"/>
      <c r="G14" s="86"/>
      <c r="H14" s="86"/>
      <c r="I14" s="86"/>
      <c r="J14" s="86"/>
      <c r="K14" s="39"/>
    </row>
    <row r="15" spans="1:11" ht="16.5">
      <c r="A15" s="16"/>
      <c r="B15" s="86"/>
      <c r="C15" s="86"/>
      <c r="D15" s="86"/>
      <c r="E15" s="86"/>
      <c r="F15" s="86"/>
      <c r="G15" s="86"/>
      <c r="H15" s="86"/>
      <c r="I15" s="86"/>
      <c r="J15" s="86"/>
      <c r="K15" s="39"/>
    </row>
    <row r="16" spans="1:7" ht="15" customHeight="1">
      <c r="A16" s="16"/>
      <c r="B16" s="16"/>
      <c r="C16" s="16"/>
      <c r="D16" s="40"/>
      <c r="E16" s="40"/>
      <c r="F16" s="40"/>
      <c r="G16" s="40"/>
    </row>
    <row r="17" spans="1:11" ht="16.5">
      <c r="A17" s="16"/>
      <c r="B17" s="86" t="s">
        <v>224</v>
      </c>
      <c r="C17" s="86"/>
      <c r="D17" s="86"/>
      <c r="E17" s="86"/>
      <c r="F17" s="86"/>
      <c r="G17" s="86"/>
      <c r="H17" s="89"/>
      <c r="I17" s="89"/>
      <c r="J17" s="89"/>
      <c r="K17" s="39"/>
    </row>
    <row r="18" spans="1:12" ht="16.5">
      <c r="A18" s="16"/>
      <c r="B18" s="86"/>
      <c r="C18" s="86"/>
      <c r="D18" s="86"/>
      <c r="E18" s="86"/>
      <c r="F18" s="86"/>
      <c r="G18" s="86"/>
      <c r="H18" s="89"/>
      <c r="I18" s="89"/>
      <c r="J18" s="89"/>
      <c r="K18" s="39"/>
      <c r="L18" s="7"/>
    </row>
    <row r="19" spans="1:12" ht="15" customHeight="1">
      <c r="A19" s="16"/>
      <c r="B19" s="41"/>
      <c r="C19" s="41"/>
      <c r="D19" s="41"/>
      <c r="E19" s="41"/>
      <c r="F19" s="41"/>
      <c r="G19" s="41"/>
      <c r="H19" s="7"/>
      <c r="I19" s="7"/>
      <c r="J19" s="7"/>
      <c r="K19" s="7"/>
      <c r="L19" s="7"/>
    </row>
    <row r="20" spans="1:11" ht="16.5">
      <c r="A20" s="16"/>
      <c r="B20" s="86" t="s">
        <v>238</v>
      </c>
      <c r="C20" s="86"/>
      <c r="D20" s="86"/>
      <c r="E20" s="86"/>
      <c r="F20" s="86"/>
      <c r="G20" s="86"/>
      <c r="H20" s="89"/>
      <c r="I20" s="89"/>
      <c r="J20" s="89"/>
      <c r="K20" s="39"/>
    </row>
    <row r="21" spans="1:11" ht="16.5">
      <c r="A21" s="16"/>
      <c r="B21" s="86"/>
      <c r="C21" s="86"/>
      <c r="D21" s="86"/>
      <c r="E21" s="86"/>
      <c r="F21" s="86"/>
      <c r="G21" s="86"/>
      <c r="H21" s="89"/>
      <c r="I21" s="89"/>
      <c r="J21" s="89"/>
      <c r="K21" s="39"/>
    </row>
    <row r="22" spans="1:11" ht="16.5">
      <c r="A22" s="16"/>
      <c r="B22" s="86"/>
      <c r="C22" s="86"/>
      <c r="D22" s="86"/>
      <c r="E22" s="86"/>
      <c r="F22" s="86"/>
      <c r="G22" s="86"/>
      <c r="H22" s="89"/>
      <c r="I22" s="89"/>
      <c r="J22" s="89"/>
      <c r="K22" s="39"/>
    </row>
    <row r="23" spans="1:11" ht="16.5">
      <c r="A23" s="16"/>
      <c r="B23" s="86"/>
      <c r="C23" s="86"/>
      <c r="D23" s="86"/>
      <c r="E23" s="86"/>
      <c r="F23" s="86"/>
      <c r="G23" s="86"/>
      <c r="H23" s="89"/>
      <c r="I23" s="89"/>
      <c r="J23" s="89"/>
      <c r="K23" s="39"/>
    </row>
    <row r="24" spans="1:11" ht="16.5">
      <c r="A24" s="16"/>
      <c r="B24" s="86"/>
      <c r="C24" s="86"/>
      <c r="D24" s="86"/>
      <c r="E24" s="86"/>
      <c r="F24" s="86"/>
      <c r="G24" s="86"/>
      <c r="H24" s="89"/>
      <c r="I24" s="89"/>
      <c r="J24" s="89"/>
      <c r="K24" s="39"/>
    </row>
    <row r="25" spans="1:7" ht="16.5">
      <c r="A25" s="16"/>
      <c r="B25" s="41"/>
      <c r="C25" s="41"/>
      <c r="D25" s="41"/>
      <c r="E25" s="41"/>
      <c r="F25" s="41"/>
      <c r="G25" s="41"/>
    </row>
    <row r="26" spans="1:11" ht="16.5">
      <c r="A26" s="16"/>
      <c r="B26" s="78" t="s">
        <v>225</v>
      </c>
      <c r="C26" s="78"/>
      <c r="D26" s="78"/>
      <c r="E26" s="78"/>
      <c r="F26" s="78"/>
      <c r="G26" s="78"/>
      <c r="H26" s="89"/>
      <c r="I26" s="89"/>
      <c r="J26" s="89"/>
      <c r="K26" s="39"/>
    </row>
    <row r="27" spans="1:11" ht="16.5">
      <c r="A27" s="16"/>
      <c r="B27" s="78"/>
      <c r="C27" s="78"/>
      <c r="D27" s="78"/>
      <c r="E27" s="78"/>
      <c r="F27" s="78"/>
      <c r="G27" s="78"/>
      <c r="H27" s="89"/>
      <c r="I27" s="89"/>
      <c r="J27" s="89"/>
      <c r="K27" s="39"/>
    </row>
    <row r="28" spans="1:11" ht="16.5">
      <c r="A28" s="16"/>
      <c r="B28" s="78"/>
      <c r="C28" s="78"/>
      <c r="D28" s="78"/>
      <c r="E28" s="78"/>
      <c r="F28" s="78"/>
      <c r="G28" s="78"/>
      <c r="H28" s="89"/>
      <c r="I28" s="89"/>
      <c r="J28" s="89"/>
      <c r="K28" s="39"/>
    </row>
    <row r="29" spans="1:11" ht="16.5">
      <c r="A29" s="16"/>
      <c r="B29" s="35"/>
      <c r="C29" s="35"/>
      <c r="D29" s="35"/>
      <c r="E29" s="35"/>
      <c r="F29" s="35"/>
      <c r="G29" s="35"/>
      <c r="H29" s="39"/>
      <c r="I29" s="39"/>
      <c r="J29" s="39"/>
      <c r="K29" s="39"/>
    </row>
    <row r="30" spans="1:11" ht="15" customHeight="1">
      <c r="A30" s="16"/>
      <c r="B30" s="76" t="s">
        <v>262</v>
      </c>
      <c r="C30" s="82" t="s">
        <v>226</v>
      </c>
      <c r="D30" s="89"/>
      <c r="E30" s="89"/>
      <c r="F30" s="89"/>
      <c r="G30" s="39"/>
      <c r="H30" s="35"/>
      <c r="I30" s="35"/>
      <c r="J30" s="35"/>
      <c r="K30" s="35"/>
    </row>
    <row r="31" spans="1:11" ht="15" customHeight="1">
      <c r="A31" s="16"/>
      <c r="B31" s="41"/>
      <c r="C31" s="78" t="s">
        <v>227</v>
      </c>
      <c r="D31" s="78"/>
      <c r="E31" s="78"/>
      <c r="F31" s="78"/>
      <c r="G31" s="78"/>
      <c r="H31" s="78"/>
      <c r="I31" s="78"/>
      <c r="J31" s="78"/>
      <c r="K31" s="39"/>
    </row>
    <row r="32" spans="1:11" ht="16.5">
      <c r="A32" s="16"/>
      <c r="B32" s="41"/>
      <c r="C32" s="78"/>
      <c r="D32" s="78"/>
      <c r="E32" s="78"/>
      <c r="F32" s="78"/>
      <c r="G32" s="78"/>
      <c r="H32" s="78"/>
      <c r="I32" s="78"/>
      <c r="J32" s="78"/>
      <c r="K32" s="39"/>
    </row>
    <row r="33" spans="1:11" ht="16.5">
      <c r="A33" s="16"/>
      <c r="B33" s="41"/>
      <c r="C33" s="78"/>
      <c r="D33" s="78"/>
      <c r="E33" s="78"/>
      <c r="F33" s="78"/>
      <c r="G33" s="78"/>
      <c r="H33" s="78"/>
      <c r="I33" s="78"/>
      <c r="J33" s="78"/>
      <c r="K33" s="39"/>
    </row>
    <row r="34" spans="1:11" ht="16.5">
      <c r="A34" s="16"/>
      <c r="B34" s="41"/>
      <c r="C34" s="78"/>
      <c r="D34" s="78"/>
      <c r="E34" s="78"/>
      <c r="F34" s="78"/>
      <c r="G34" s="78"/>
      <c r="H34" s="78"/>
      <c r="I34" s="78"/>
      <c r="J34" s="78"/>
      <c r="K34" s="39"/>
    </row>
    <row r="35" spans="1:11" ht="16.5">
      <c r="A35" s="16"/>
      <c r="B35" s="41"/>
      <c r="C35" s="78"/>
      <c r="D35" s="78"/>
      <c r="E35" s="78"/>
      <c r="F35" s="78"/>
      <c r="G35" s="78"/>
      <c r="H35" s="78"/>
      <c r="I35" s="78"/>
      <c r="J35" s="78"/>
      <c r="K35" s="39"/>
    </row>
    <row r="36" spans="1:11" ht="16.5">
      <c r="A36" s="16"/>
      <c r="B36" s="41"/>
      <c r="C36" s="78"/>
      <c r="D36" s="78"/>
      <c r="E36" s="78"/>
      <c r="F36" s="78"/>
      <c r="G36" s="78"/>
      <c r="H36" s="78"/>
      <c r="I36" s="78"/>
      <c r="J36" s="78"/>
      <c r="K36" s="39"/>
    </row>
    <row r="37" spans="1:11" ht="16.5">
      <c r="A37" s="16"/>
      <c r="B37" s="41"/>
      <c r="C37" s="78"/>
      <c r="D37" s="78"/>
      <c r="E37" s="78"/>
      <c r="F37" s="78"/>
      <c r="G37" s="78"/>
      <c r="H37" s="78"/>
      <c r="I37" s="78"/>
      <c r="J37" s="78"/>
      <c r="K37" s="39"/>
    </row>
    <row r="38" spans="1:11" ht="16.5">
      <c r="A38" s="16"/>
      <c r="B38" s="41"/>
      <c r="C38" s="78"/>
      <c r="D38" s="78"/>
      <c r="E38" s="78"/>
      <c r="F38" s="78"/>
      <c r="G38" s="78"/>
      <c r="H38" s="78"/>
      <c r="I38" s="78"/>
      <c r="J38" s="78"/>
      <c r="K38" s="39"/>
    </row>
    <row r="39" spans="1:7" ht="16.5">
      <c r="A39" s="16"/>
      <c r="B39" s="41"/>
      <c r="C39" s="41"/>
      <c r="D39" s="41"/>
      <c r="E39" s="41"/>
      <c r="F39" s="41"/>
      <c r="G39" s="41"/>
    </row>
    <row r="40" spans="1:11" ht="15" customHeight="1">
      <c r="A40" s="16"/>
      <c r="B40" s="76" t="s">
        <v>263</v>
      </c>
      <c r="C40" s="78" t="s">
        <v>228</v>
      </c>
      <c r="D40" s="78"/>
      <c r="E40" s="78"/>
      <c r="F40" s="78"/>
      <c r="G40" s="35"/>
      <c r="H40" s="35"/>
      <c r="I40" s="35"/>
      <c r="J40" s="35"/>
      <c r="K40" s="35"/>
    </row>
    <row r="41" spans="1:11" ht="16.5">
      <c r="A41" s="16"/>
      <c r="B41" s="41"/>
      <c r="C41" s="78" t="s">
        <v>244</v>
      </c>
      <c r="D41" s="78"/>
      <c r="E41" s="78"/>
      <c r="F41" s="78"/>
      <c r="G41" s="78"/>
      <c r="H41" s="89"/>
      <c r="I41" s="89"/>
      <c r="J41" s="89"/>
      <c r="K41" s="39"/>
    </row>
    <row r="42" spans="1:11" ht="16.5">
      <c r="A42" s="16"/>
      <c r="B42" s="41"/>
      <c r="C42" s="78"/>
      <c r="D42" s="78"/>
      <c r="E42" s="78"/>
      <c r="F42" s="78"/>
      <c r="G42" s="78"/>
      <c r="H42" s="89"/>
      <c r="I42" s="89"/>
      <c r="J42" s="89"/>
      <c r="K42" s="39"/>
    </row>
    <row r="43" spans="1:11" ht="16.5">
      <c r="A43" s="16"/>
      <c r="B43" s="41"/>
      <c r="C43" s="78"/>
      <c r="D43" s="78"/>
      <c r="E43" s="78"/>
      <c r="F43" s="78"/>
      <c r="G43" s="78"/>
      <c r="H43" s="89"/>
      <c r="I43" s="89"/>
      <c r="J43" s="89"/>
      <c r="K43" s="39"/>
    </row>
    <row r="44" spans="1:11" ht="16.5">
      <c r="A44" s="16"/>
      <c r="B44" s="41"/>
      <c r="C44" s="78"/>
      <c r="D44" s="78"/>
      <c r="E44" s="78"/>
      <c r="F44" s="78"/>
      <c r="G44" s="78"/>
      <c r="H44" s="89"/>
      <c r="I44" s="89"/>
      <c r="J44" s="89"/>
      <c r="K44" s="39"/>
    </row>
    <row r="45" spans="1:11" ht="16.5">
      <c r="A45" s="16"/>
      <c r="B45" s="41"/>
      <c r="C45" s="78"/>
      <c r="D45" s="78"/>
      <c r="E45" s="78"/>
      <c r="F45" s="78"/>
      <c r="G45" s="78"/>
      <c r="H45" s="89"/>
      <c r="I45" s="89"/>
      <c r="J45" s="89"/>
      <c r="K45" s="39"/>
    </row>
    <row r="46" spans="1:11" ht="16.5">
      <c r="A46" s="16"/>
      <c r="B46" s="41"/>
      <c r="C46" s="78"/>
      <c r="D46" s="78"/>
      <c r="E46" s="78"/>
      <c r="F46" s="78"/>
      <c r="G46" s="78"/>
      <c r="H46" s="89"/>
      <c r="I46" s="89"/>
      <c r="J46" s="89"/>
      <c r="K46" s="39"/>
    </row>
    <row r="47" spans="1:11" ht="16.5">
      <c r="A47" s="16"/>
      <c r="B47" s="41"/>
      <c r="C47" s="78"/>
      <c r="D47" s="78"/>
      <c r="E47" s="78"/>
      <c r="F47" s="78"/>
      <c r="G47" s="78"/>
      <c r="H47" s="89"/>
      <c r="I47" s="89"/>
      <c r="J47" s="89"/>
      <c r="K47" s="39"/>
    </row>
    <row r="48" spans="1:11" ht="16.5">
      <c r="A48" s="16"/>
      <c r="B48" s="41"/>
      <c r="C48" s="78"/>
      <c r="D48" s="78"/>
      <c r="E48" s="78"/>
      <c r="F48" s="78"/>
      <c r="G48" s="78"/>
      <c r="H48" s="89"/>
      <c r="I48" s="89"/>
      <c r="J48" s="89"/>
      <c r="K48" s="39"/>
    </row>
    <row r="49" spans="1:11" ht="16.5">
      <c r="A49" s="16"/>
      <c r="B49" s="41"/>
      <c r="C49" s="78"/>
      <c r="D49" s="78"/>
      <c r="E49" s="78"/>
      <c r="F49" s="78"/>
      <c r="G49" s="78"/>
      <c r="H49" s="89"/>
      <c r="I49" s="89"/>
      <c r="J49" s="89"/>
      <c r="K49" s="39"/>
    </row>
    <row r="50" spans="1:11" ht="15" customHeight="1">
      <c r="A50" s="16"/>
      <c r="B50" s="41"/>
      <c r="C50" s="35"/>
      <c r="D50" s="35"/>
      <c r="E50" s="35"/>
      <c r="F50" s="35"/>
      <c r="G50" s="35"/>
      <c r="H50" s="39"/>
      <c r="I50" s="39"/>
      <c r="J50" s="39"/>
      <c r="K50" s="39"/>
    </row>
    <row r="51" spans="1:7" ht="15" customHeight="1">
      <c r="A51" s="18"/>
      <c r="B51" s="18"/>
      <c r="C51" s="18"/>
      <c r="D51" s="10"/>
      <c r="E51" s="10"/>
      <c r="F51" s="14"/>
      <c r="G51" s="14"/>
    </row>
    <row r="52" spans="1:7" ht="15" customHeight="1">
      <c r="A52" s="18" t="s">
        <v>76</v>
      </c>
      <c r="B52" s="18" t="s">
        <v>249</v>
      </c>
      <c r="C52" s="18"/>
      <c r="D52" s="35"/>
      <c r="E52" s="35"/>
      <c r="F52" s="35"/>
      <c r="G52" s="10"/>
    </row>
    <row r="53" spans="1:7" ht="15" customHeight="1">
      <c r="A53" s="18"/>
      <c r="B53" s="18"/>
      <c r="C53" s="18"/>
      <c r="D53" s="35"/>
      <c r="E53" s="35"/>
      <c r="F53" s="35"/>
      <c r="G53" s="10"/>
    </row>
    <row r="54" spans="1:7" ht="15" customHeight="1">
      <c r="A54" s="18" t="s">
        <v>80</v>
      </c>
      <c r="B54" s="18" t="s">
        <v>81</v>
      </c>
      <c r="C54" s="18"/>
      <c r="D54" s="10"/>
      <c r="E54" s="10"/>
      <c r="F54" s="14"/>
      <c r="G54" s="14"/>
    </row>
    <row r="55" spans="1:7" ht="16.5">
      <c r="A55" s="18"/>
      <c r="B55" s="16" t="s">
        <v>150</v>
      </c>
      <c r="C55" s="18"/>
      <c r="D55" s="10"/>
      <c r="E55" s="10"/>
      <c r="F55" s="14"/>
      <c r="G55" s="14"/>
    </row>
    <row r="56" spans="1:7" ht="15" customHeight="1">
      <c r="A56" s="18"/>
      <c r="B56" s="18"/>
      <c r="C56" s="18"/>
      <c r="D56" s="35"/>
      <c r="E56" s="35"/>
      <c r="F56" s="35"/>
      <c r="G56" s="10"/>
    </row>
    <row r="57" spans="1:7" ht="15" customHeight="1">
      <c r="A57" s="18" t="s">
        <v>82</v>
      </c>
      <c r="B57" s="18" t="s">
        <v>83</v>
      </c>
      <c r="C57" s="18"/>
      <c r="D57" s="10"/>
      <c r="E57" s="10"/>
      <c r="F57" s="14"/>
      <c r="G57" s="14"/>
    </row>
    <row r="58" spans="1:11" ht="16.5">
      <c r="A58" s="16"/>
      <c r="B58" s="86" t="s">
        <v>84</v>
      </c>
      <c r="C58" s="86"/>
      <c r="D58" s="86"/>
      <c r="E58" s="86"/>
      <c r="F58" s="86"/>
      <c r="G58" s="86"/>
      <c r="H58" s="86"/>
      <c r="I58" s="86"/>
      <c r="J58" s="86"/>
      <c r="K58" s="39"/>
    </row>
    <row r="59" spans="1:11" ht="16.5">
      <c r="A59" s="16"/>
      <c r="B59" s="86"/>
      <c r="C59" s="86"/>
      <c r="D59" s="86"/>
      <c r="E59" s="86"/>
      <c r="F59" s="86"/>
      <c r="G59" s="86"/>
      <c r="H59" s="86"/>
      <c r="I59" s="86"/>
      <c r="J59" s="86"/>
      <c r="K59" s="39"/>
    </row>
    <row r="60" spans="1:11" ht="15" customHeight="1">
      <c r="A60" s="16"/>
      <c r="B60" s="38"/>
      <c r="C60" s="38"/>
      <c r="D60" s="38"/>
      <c r="E60" s="38"/>
      <c r="F60" s="38"/>
      <c r="G60" s="38"/>
      <c r="H60" s="38"/>
      <c r="I60" s="38"/>
      <c r="J60" s="38"/>
      <c r="K60" s="39"/>
    </row>
    <row r="61" spans="1:7" ht="15" customHeight="1">
      <c r="A61" s="18" t="s">
        <v>85</v>
      </c>
      <c r="B61" s="18" t="s">
        <v>86</v>
      </c>
      <c r="C61" s="18"/>
      <c r="D61" s="10"/>
      <c r="E61" s="10"/>
      <c r="F61" s="14"/>
      <c r="G61" s="14"/>
    </row>
    <row r="62" spans="1:11" ht="16.5">
      <c r="A62" s="16"/>
      <c r="B62" s="86" t="s">
        <v>87</v>
      </c>
      <c r="C62" s="86"/>
      <c r="D62" s="86"/>
      <c r="E62" s="86"/>
      <c r="F62" s="86"/>
      <c r="G62" s="86"/>
      <c r="H62" s="86"/>
      <c r="I62" s="86"/>
      <c r="J62" s="86"/>
      <c r="K62" s="43"/>
    </row>
    <row r="63" spans="1:11" ht="16.5">
      <c r="A63" s="16"/>
      <c r="B63" s="86"/>
      <c r="C63" s="86"/>
      <c r="D63" s="86"/>
      <c r="E63" s="86"/>
      <c r="F63" s="86"/>
      <c r="G63" s="86"/>
      <c r="H63" s="86"/>
      <c r="I63" s="86"/>
      <c r="J63" s="86"/>
      <c r="K63" s="43"/>
    </row>
    <row r="64" spans="1:7" ht="15" customHeight="1">
      <c r="A64" s="16"/>
      <c r="B64" s="16"/>
      <c r="C64" s="16"/>
      <c r="D64" s="10"/>
      <c r="E64" s="10"/>
      <c r="F64" s="14"/>
      <c r="G64" s="14"/>
    </row>
    <row r="65" spans="1:7" ht="15" customHeight="1">
      <c r="A65" s="18" t="s">
        <v>88</v>
      </c>
      <c r="B65" s="18" t="s">
        <v>89</v>
      </c>
      <c r="C65" s="18"/>
      <c r="D65" s="10"/>
      <c r="E65" s="10"/>
      <c r="F65" s="14"/>
      <c r="G65" s="14"/>
    </row>
    <row r="66" spans="1:11" ht="16.5">
      <c r="A66" s="16"/>
      <c r="B66" s="86" t="s">
        <v>90</v>
      </c>
      <c r="C66" s="86"/>
      <c r="D66" s="86"/>
      <c r="E66" s="86"/>
      <c r="F66" s="86"/>
      <c r="G66" s="86"/>
      <c r="H66" s="86"/>
      <c r="I66" s="86"/>
      <c r="J66" s="86"/>
      <c r="K66" s="43"/>
    </row>
    <row r="67" spans="1:11" ht="16.5">
      <c r="A67" s="18"/>
      <c r="B67" s="86"/>
      <c r="C67" s="86"/>
      <c r="D67" s="86"/>
      <c r="E67" s="86"/>
      <c r="F67" s="86"/>
      <c r="G67" s="86"/>
      <c r="H67" s="86"/>
      <c r="I67" s="86"/>
      <c r="J67" s="86"/>
      <c r="K67" s="43"/>
    </row>
    <row r="68" spans="1:7" ht="15" customHeight="1">
      <c r="A68" s="18"/>
      <c r="B68" s="41"/>
      <c r="C68" s="41"/>
      <c r="D68" s="41"/>
      <c r="E68" s="41"/>
      <c r="F68" s="41"/>
      <c r="G68" s="41"/>
    </row>
    <row r="69" spans="1:7" ht="15" customHeight="1">
      <c r="A69" s="18" t="s">
        <v>91</v>
      </c>
      <c r="B69" s="18" t="s">
        <v>92</v>
      </c>
      <c r="C69" s="18"/>
      <c r="D69" s="14"/>
      <c r="E69" s="14"/>
      <c r="F69" s="14"/>
      <c r="G69" s="14"/>
    </row>
    <row r="70" spans="1:11" ht="16.5">
      <c r="A70" s="16"/>
      <c r="B70" s="86" t="s">
        <v>156</v>
      </c>
      <c r="C70" s="86"/>
      <c r="D70" s="86"/>
      <c r="E70" s="86"/>
      <c r="F70" s="86"/>
      <c r="G70" s="86"/>
      <c r="H70" s="86"/>
      <c r="I70" s="86"/>
      <c r="J70" s="86"/>
      <c r="K70" s="43"/>
    </row>
    <row r="71" spans="1:11" ht="16.5">
      <c r="A71" s="16"/>
      <c r="B71" s="86"/>
      <c r="C71" s="86"/>
      <c r="D71" s="86"/>
      <c r="E71" s="86"/>
      <c r="F71" s="86"/>
      <c r="G71" s="86"/>
      <c r="H71" s="86"/>
      <c r="I71" s="86"/>
      <c r="J71" s="86"/>
      <c r="K71" s="43"/>
    </row>
    <row r="72" spans="1:11" ht="16.5">
      <c r="A72" s="16"/>
      <c r="B72" s="86"/>
      <c r="C72" s="86"/>
      <c r="D72" s="86"/>
      <c r="E72" s="86"/>
      <c r="F72" s="86"/>
      <c r="G72" s="86"/>
      <c r="H72" s="86"/>
      <c r="I72" s="86"/>
      <c r="J72" s="86"/>
      <c r="K72" s="43"/>
    </row>
    <row r="73" spans="1:7" ht="15" customHeight="1">
      <c r="A73" s="16"/>
      <c r="B73" s="35"/>
      <c r="C73" s="35"/>
      <c r="D73" s="35"/>
      <c r="E73" s="35"/>
      <c r="F73" s="35"/>
      <c r="G73" s="35"/>
    </row>
    <row r="74" spans="1:3" ht="15" customHeight="1">
      <c r="A74" s="18" t="s">
        <v>93</v>
      </c>
      <c r="B74" s="18" t="s">
        <v>196</v>
      </c>
      <c r="C74" s="18"/>
    </row>
    <row r="75" spans="1:11" ht="15" customHeight="1">
      <c r="A75" s="18"/>
      <c r="B75" s="78" t="s">
        <v>197</v>
      </c>
      <c r="C75" s="78"/>
      <c r="D75" s="78"/>
      <c r="E75" s="78"/>
      <c r="F75" s="78"/>
      <c r="G75" s="78"/>
      <c r="H75" s="78"/>
      <c r="I75" s="78"/>
      <c r="J75" s="78"/>
      <c r="K75" s="43"/>
    </row>
    <row r="76" spans="1:7" ht="15" customHeight="1">
      <c r="A76" s="18"/>
      <c r="B76" s="35"/>
      <c r="C76" s="35"/>
      <c r="D76" s="35"/>
      <c r="E76" s="35"/>
      <c r="F76" s="35"/>
      <c r="G76" s="35"/>
    </row>
    <row r="77" spans="1:7" ht="15" customHeight="1">
      <c r="A77" s="18" t="s">
        <v>94</v>
      </c>
      <c r="B77" s="92" t="s">
        <v>95</v>
      </c>
      <c r="C77" s="92"/>
      <c r="D77" s="16"/>
      <c r="E77" s="16"/>
      <c r="F77" s="16"/>
      <c r="G77" s="16"/>
    </row>
    <row r="78" spans="1:11" ht="16.5">
      <c r="A78" s="16"/>
      <c r="B78" s="87" t="s">
        <v>165</v>
      </c>
      <c r="C78" s="87"/>
      <c r="D78" s="87"/>
      <c r="E78" s="87"/>
      <c r="F78" s="87"/>
      <c r="G78" s="87"/>
      <c r="H78" s="87"/>
      <c r="I78" s="87"/>
      <c r="J78" s="87"/>
      <c r="K78" s="43"/>
    </row>
    <row r="79" spans="1:11" ht="16.5">
      <c r="A79" s="16"/>
      <c r="B79" s="87"/>
      <c r="C79" s="87"/>
      <c r="D79" s="87"/>
      <c r="E79" s="87"/>
      <c r="F79" s="87"/>
      <c r="G79" s="87"/>
      <c r="H79" s="87"/>
      <c r="I79" s="87"/>
      <c r="J79" s="87"/>
      <c r="K79" s="43"/>
    </row>
    <row r="80" spans="1:7" ht="15" customHeight="1">
      <c r="A80" s="16"/>
      <c r="B80" s="16"/>
      <c r="C80" s="16"/>
      <c r="D80" s="16"/>
      <c r="E80" s="16"/>
      <c r="F80" s="16"/>
      <c r="G80" s="16"/>
    </row>
    <row r="81" spans="1:11" ht="15" customHeight="1">
      <c r="A81" s="16"/>
      <c r="B81" s="93" t="s">
        <v>235</v>
      </c>
      <c r="C81" s="93"/>
      <c r="D81" s="93"/>
      <c r="E81" s="93"/>
      <c r="F81" s="93"/>
      <c r="G81" s="93"/>
      <c r="H81" s="93"/>
      <c r="I81" s="93"/>
      <c r="J81" s="93"/>
      <c r="K81" s="43"/>
    </row>
    <row r="82" spans="1:7" ht="15" customHeight="1">
      <c r="A82" s="16"/>
      <c r="B82" s="16"/>
      <c r="C82" s="16"/>
      <c r="D82" s="16"/>
      <c r="E82" s="16"/>
      <c r="F82" s="16"/>
      <c r="G82" s="16"/>
    </row>
    <row r="83" spans="1:7" ht="15" customHeight="1">
      <c r="A83" s="18" t="s">
        <v>96</v>
      </c>
      <c r="B83" s="18" t="s">
        <v>97</v>
      </c>
      <c r="C83" s="18"/>
      <c r="D83" s="16"/>
      <c r="E83" s="16"/>
      <c r="F83" s="16"/>
      <c r="G83" s="16"/>
    </row>
    <row r="84" spans="1:11" ht="16.5">
      <c r="A84" s="16"/>
      <c r="B84" s="93" t="s">
        <v>144</v>
      </c>
      <c r="C84" s="93"/>
      <c r="D84" s="93"/>
      <c r="E84" s="93"/>
      <c r="F84" s="93"/>
      <c r="G84" s="93"/>
      <c r="H84" s="93"/>
      <c r="I84" s="93"/>
      <c r="J84" s="93"/>
      <c r="K84" s="43"/>
    </row>
    <row r="85" spans="1:7" ht="15" customHeight="1">
      <c r="A85" s="16"/>
      <c r="B85" s="44"/>
      <c r="C85" s="44"/>
      <c r="D85" s="44"/>
      <c r="E85" s="44"/>
      <c r="F85" s="44"/>
      <c r="G85" s="44"/>
    </row>
    <row r="86" spans="1:7" ht="15" customHeight="1">
      <c r="A86" s="18" t="s">
        <v>98</v>
      </c>
      <c r="B86" s="18" t="s">
        <v>99</v>
      </c>
      <c r="C86" s="18"/>
      <c r="D86" s="16"/>
      <c r="E86" s="16"/>
      <c r="F86" s="16"/>
      <c r="G86" s="16"/>
    </row>
    <row r="87" spans="1:11" ht="16.5">
      <c r="A87" s="18"/>
      <c r="B87" s="86" t="s">
        <v>247</v>
      </c>
      <c r="C87" s="86"/>
      <c r="D87" s="86"/>
      <c r="E87" s="86"/>
      <c r="F87" s="86"/>
      <c r="G87" s="86"/>
      <c r="H87" s="86"/>
      <c r="I87" s="86"/>
      <c r="J87" s="86"/>
      <c r="K87" s="43"/>
    </row>
    <row r="88" spans="1:11" ht="16.5">
      <c r="A88" s="18"/>
      <c r="B88" s="86"/>
      <c r="C88" s="86"/>
      <c r="D88" s="86"/>
      <c r="E88" s="86"/>
      <c r="F88" s="86"/>
      <c r="G88" s="86"/>
      <c r="H88" s="86"/>
      <c r="I88" s="86"/>
      <c r="J88" s="86"/>
      <c r="K88" s="43"/>
    </row>
    <row r="89" spans="1:11" ht="15" customHeight="1">
      <c r="A89" s="18"/>
      <c r="B89" s="38"/>
      <c r="C89" s="38"/>
      <c r="D89" s="38"/>
      <c r="E89" s="38"/>
      <c r="F89" s="38"/>
      <c r="G89" s="38"/>
      <c r="H89" s="43"/>
      <c r="I89" s="43"/>
      <c r="J89" s="43"/>
      <c r="K89" s="43"/>
    </row>
    <row r="90" spans="1:11" ht="16.5">
      <c r="A90" s="18"/>
      <c r="B90" s="86" t="s">
        <v>265</v>
      </c>
      <c r="C90" s="86"/>
      <c r="D90" s="86"/>
      <c r="E90" s="86"/>
      <c r="F90" s="86"/>
      <c r="G90" s="86"/>
      <c r="H90" s="86"/>
      <c r="I90" s="86"/>
      <c r="J90" s="86"/>
      <c r="K90" s="43"/>
    </row>
    <row r="91" spans="1:11" ht="16.5">
      <c r="A91" s="18"/>
      <c r="B91" s="86"/>
      <c r="C91" s="86"/>
      <c r="D91" s="86"/>
      <c r="E91" s="86"/>
      <c r="F91" s="86"/>
      <c r="G91" s="86"/>
      <c r="H91" s="86"/>
      <c r="I91" s="86"/>
      <c r="J91" s="86"/>
      <c r="K91" s="43"/>
    </row>
    <row r="92" spans="1:11" ht="16.5">
      <c r="A92" s="18"/>
      <c r="B92" s="86"/>
      <c r="C92" s="86"/>
      <c r="D92" s="86"/>
      <c r="E92" s="86"/>
      <c r="F92" s="86"/>
      <c r="G92" s="86"/>
      <c r="H92" s="86"/>
      <c r="I92" s="86"/>
      <c r="J92" s="86"/>
      <c r="K92" s="43"/>
    </row>
    <row r="93" spans="1:11" ht="15" customHeight="1">
      <c r="A93" s="18"/>
      <c r="B93" s="38"/>
      <c r="C93" s="38"/>
      <c r="D93" s="38"/>
      <c r="E93" s="38"/>
      <c r="F93" s="38"/>
      <c r="G93" s="38"/>
      <c r="H93" s="43"/>
      <c r="I93" s="43"/>
      <c r="J93" s="43"/>
      <c r="K93" s="43"/>
    </row>
    <row r="94" spans="1:11" ht="16.5">
      <c r="A94" s="18"/>
      <c r="B94" s="86" t="s">
        <v>248</v>
      </c>
      <c r="C94" s="86"/>
      <c r="D94" s="86"/>
      <c r="E94" s="86"/>
      <c r="F94" s="86"/>
      <c r="G94" s="86"/>
      <c r="H94" s="86"/>
      <c r="I94" s="86"/>
      <c r="J94" s="86"/>
      <c r="K94" s="43"/>
    </row>
    <row r="95" spans="1:10" ht="16.5">
      <c r="A95" s="18"/>
      <c r="B95" s="86"/>
      <c r="C95" s="86"/>
      <c r="D95" s="86"/>
      <c r="E95" s="86"/>
      <c r="F95" s="86"/>
      <c r="G95" s="86"/>
      <c r="H95" s="86"/>
      <c r="I95" s="86"/>
      <c r="J95" s="86"/>
    </row>
    <row r="96" spans="1:7" ht="15" customHeight="1">
      <c r="A96" s="18"/>
      <c r="B96" s="38"/>
      <c r="C96" s="38"/>
      <c r="D96" s="38"/>
      <c r="E96" s="38"/>
      <c r="F96" s="38"/>
      <c r="G96" s="38"/>
    </row>
    <row r="97" spans="1:7" ht="15" customHeight="1">
      <c r="A97" s="18" t="s">
        <v>76</v>
      </c>
      <c r="B97" s="18" t="str">
        <f>B52</f>
        <v> NOTES TO THE INTERIM FINANCIAL REPORT (Cont'd)</v>
      </c>
      <c r="C97" s="18"/>
      <c r="D97" s="45"/>
      <c r="E97" s="45"/>
      <c r="F97" s="45"/>
      <c r="G97" s="45"/>
    </row>
    <row r="98" spans="1:7" ht="15" customHeight="1">
      <c r="A98" s="18"/>
      <c r="B98" s="18"/>
      <c r="C98" s="18"/>
      <c r="D98" s="45"/>
      <c r="E98" s="45"/>
      <c r="F98" s="45"/>
      <c r="G98" s="45"/>
    </row>
    <row r="99" spans="1:2" ht="15" customHeight="1">
      <c r="A99" s="18" t="s">
        <v>100</v>
      </c>
      <c r="B99" s="18" t="s">
        <v>101</v>
      </c>
    </row>
    <row r="100" spans="2:11" ht="16.5">
      <c r="B100" s="78" t="s">
        <v>198</v>
      </c>
      <c r="C100" s="78"/>
      <c r="D100" s="78"/>
      <c r="E100" s="78"/>
      <c r="F100" s="78"/>
      <c r="G100" s="78"/>
      <c r="H100" s="78"/>
      <c r="I100" s="78"/>
      <c r="J100" s="78"/>
      <c r="K100" s="39"/>
    </row>
    <row r="101" spans="2:11" ht="16.5">
      <c r="B101" s="78"/>
      <c r="C101" s="78"/>
      <c r="D101" s="78"/>
      <c r="E101" s="78"/>
      <c r="F101" s="78"/>
      <c r="G101" s="78"/>
      <c r="H101" s="78"/>
      <c r="I101" s="78"/>
      <c r="J101" s="78"/>
      <c r="K101" s="39"/>
    </row>
    <row r="102" spans="2:7" ht="15" customHeight="1">
      <c r="B102" s="36"/>
      <c r="C102" s="36"/>
      <c r="D102" s="36"/>
      <c r="E102" s="36"/>
      <c r="F102" s="36"/>
      <c r="G102" s="36"/>
    </row>
    <row r="103" spans="2:11" ht="16.5">
      <c r="B103" s="94" t="s">
        <v>251</v>
      </c>
      <c r="C103" s="94"/>
      <c r="D103" s="94"/>
      <c r="E103" s="94"/>
      <c r="F103" s="94"/>
      <c r="G103" s="94"/>
      <c r="H103" s="94"/>
      <c r="I103" s="94"/>
      <c r="J103" s="94"/>
      <c r="K103" s="39"/>
    </row>
    <row r="104" spans="2:11" ht="16.5">
      <c r="B104" s="94"/>
      <c r="C104" s="94"/>
      <c r="D104" s="94"/>
      <c r="E104" s="94"/>
      <c r="F104" s="94"/>
      <c r="G104" s="94"/>
      <c r="H104" s="94"/>
      <c r="I104" s="94"/>
      <c r="J104" s="94"/>
      <c r="K104" s="39"/>
    </row>
    <row r="105" spans="2:11" ht="16.5">
      <c r="B105" s="94"/>
      <c r="C105" s="94"/>
      <c r="D105" s="94"/>
      <c r="E105" s="94"/>
      <c r="F105" s="94"/>
      <c r="G105" s="94"/>
      <c r="H105" s="94"/>
      <c r="I105" s="94"/>
      <c r="J105" s="94"/>
      <c r="K105" s="39"/>
    </row>
    <row r="106" spans="2:11" ht="16.5">
      <c r="B106" s="94"/>
      <c r="C106" s="94"/>
      <c r="D106" s="94"/>
      <c r="E106" s="94"/>
      <c r="F106" s="94"/>
      <c r="G106" s="94"/>
      <c r="H106" s="94"/>
      <c r="I106" s="94"/>
      <c r="J106" s="94"/>
      <c r="K106" s="39"/>
    </row>
    <row r="107" spans="2:11" ht="16.5">
      <c r="B107" s="94"/>
      <c r="C107" s="94"/>
      <c r="D107" s="94"/>
      <c r="E107" s="94"/>
      <c r="F107" s="94"/>
      <c r="G107" s="94"/>
      <c r="H107" s="94"/>
      <c r="I107" s="94"/>
      <c r="J107" s="94"/>
      <c r="K107" s="39"/>
    </row>
    <row r="108" spans="2:7" ht="15" customHeight="1">
      <c r="B108" s="36"/>
      <c r="C108" s="36"/>
      <c r="D108" s="36"/>
      <c r="E108" s="36"/>
      <c r="F108" s="36"/>
      <c r="G108" s="36"/>
    </row>
    <row r="109" spans="1:2" ht="15" customHeight="1">
      <c r="A109" s="18" t="s">
        <v>102</v>
      </c>
      <c r="B109" s="18" t="s">
        <v>103</v>
      </c>
    </row>
    <row r="110" spans="2:11" ht="16.5">
      <c r="B110" s="78" t="s">
        <v>199</v>
      </c>
      <c r="C110" s="78"/>
      <c r="D110" s="78"/>
      <c r="E110" s="78"/>
      <c r="F110" s="78"/>
      <c r="G110" s="78"/>
      <c r="H110" s="78"/>
      <c r="I110" s="78"/>
      <c r="J110" s="78"/>
      <c r="K110" s="39"/>
    </row>
    <row r="111" spans="2:11" ht="16.5">
      <c r="B111" s="78"/>
      <c r="C111" s="78"/>
      <c r="D111" s="78"/>
      <c r="E111" s="78"/>
      <c r="F111" s="78"/>
      <c r="G111" s="78"/>
      <c r="H111" s="78"/>
      <c r="I111" s="78"/>
      <c r="J111" s="78"/>
      <c r="K111" s="39"/>
    </row>
    <row r="112" spans="2:11" ht="16.5">
      <c r="B112" s="78"/>
      <c r="C112" s="78"/>
      <c r="D112" s="78"/>
      <c r="E112" s="78"/>
      <c r="F112" s="78"/>
      <c r="G112" s="78"/>
      <c r="H112" s="78"/>
      <c r="I112" s="78"/>
      <c r="J112" s="78"/>
      <c r="K112" s="39"/>
    </row>
    <row r="113" spans="2:11" ht="16.5">
      <c r="B113" s="78"/>
      <c r="C113" s="78"/>
      <c r="D113" s="78"/>
      <c r="E113" s="78"/>
      <c r="F113" s="78"/>
      <c r="G113" s="78"/>
      <c r="H113" s="78"/>
      <c r="I113" s="78"/>
      <c r="J113" s="78"/>
      <c r="K113" s="39"/>
    </row>
    <row r="115" spans="1:2" ht="15" customHeight="1">
      <c r="A115" s="18" t="s">
        <v>104</v>
      </c>
      <c r="B115" s="18" t="s">
        <v>105</v>
      </c>
    </row>
    <row r="116" spans="2:11" ht="16.5">
      <c r="B116" s="78" t="s">
        <v>192</v>
      </c>
      <c r="C116" s="78"/>
      <c r="D116" s="78"/>
      <c r="E116" s="78"/>
      <c r="F116" s="78"/>
      <c r="G116" s="78"/>
      <c r="H116" s="78"/>
      <c r="I116" s="78"/>
      <c r="J116" s="78"/>
      <c r="K116" s="39"/>
    </row>
    <row r="117" spans="2:11" ht="16.5">
      <c r="B117" s="78"/>
      <c r="C117" s="78"/>
      <c r="D117" s="78"/>
      <c r="E117" s="78"/>
      <c r="F117" s="78"/>
      <c r="G117" s="78"/>
      <c r="H117" s="78"/>
      <c r="I117" s="78"/>
      <c r="J117" s="78"/>
      <c r="K117" s="39"/>
    </row>
    <row r="118" spans="1:7" ht="15" customHeight="1">
      <c r="A118" s="18"/>
      <c r="B118" s="18"/>
      <c r="C118" s="18"/>
      <c r="D118" s="16"/>
      <c r="E118" s="16"/>
      <c r="F118" s="16"/>
      <c r="G118" s="16"/>
    </row>
    <row r="119" spans="1:2" ht="15" customHeight="1">
      <c r="A119" s="18" t="s">
        <v>106</v>
      </c>
      <c r="B119" s="18" t="s">
        <v>107</v>
      </c>
    </row>
    <row r="120" spans="1:11" ht="16.5">
      <c r="A120" s="18"/>
      <c r="B120" s="78" t="s">
        <v>252</v>
      </c>
      <c r="C120" s="78"/>
      <c r="D120" s="78"/>
      <c r="E120" s="78"/>
      <c r="F120" s="78"/>
      <c r="G120" s="78"/>
      <c r="H120" s="78"/>
      <c r="I120" s="78"/>
      <c r="J120" s="78"/>
      <c r="K120" s="39"/>
    </row>
    <row r="121" spans="1:11" ht="16.5">
      <c r="A121" s="18"/>
      <c r="B121" s="78"/>
      <c r="C121" s="78"/>
      <c r="D121" s="78"/>
      <c r="E121" s="78"/>
      <c r="F121" s="78"/>
      <c r="G121" s="78"/>
      <c r="H121" s="78"/>
      <c r="I121" s="78"/>
      <c r="J121" s="78"/>
      <c r="K121" s="39"/>
    </row>
    <row r="122" spans="1:11" ht="16.5">
      <c r="A122" s="18"/>
      <c r="B122" s="78"/>
      <c r="C122" s="78"/>
      <c r="D122" s="78"/>
      <c r="E122" s="78"/>
      <c r="F122" s="78"/>
      <c r="G122" s="78"/>
      <c r="H122" s="78"/>
      <c r="I122" s="78"/>
      <c r="J122" s="78"/>
      <c r="K122" s="39"/>
    </row>
    <row r="123" spans="1:11" ht="15" customHeight="1">
      <c r="A123" s="18"/>
      <c r="J123" s="13" t="s">
        <v>9</v>
      </c>
      <c r="K123" s="13"/>
    </row>
    <row r="124" spans="1:9" ht="16.5">
      <c r="A124" s="18"/>
      <c r="B124" s="78" t="s">
        <v>200</v>
      </c>
      <c r="C124" s="78"/>
      <c r="D124" s="78"/>
      <c r="E124" s="78"/>
      <c r="F124" s="78"/>
      <c r="G124" s="78"/>
      <c r="H124" s="78"/>
      <c r="I124" s="39"/>
    </row>
    <row r="125" spans="2:11" ht="16.5">
      <c r="B125" s="78"/>
      <c r="C125" s="78"/>
      <c r="D125" s="78"/>
      <c r="E125" s="78"/>
      <c r="F125" s="78"/>
      <c r="G125" s="78"/>
      <c r="H125" s="78"/>
      <c r="I125" s="39"/>
      <c r="J125" s="46">
        <v>210</v>
      </c>
      <c r="K125" s="46"/>
    </row>
    <row r="126" spans="2:7" ht="15" customHeight="1">
      <c r="B126" s="7"/>
      <c r="C126" s="7"/>
      <c r="D126" s="7"/>
      <c r="E126" s="7"/>
      <c r="F126" s="7"/>
      <c r="G126" s="7"/>
    </row>
    <row r="127" spans="2:11" ht="16.5">
      <c r="B127" s="78" t="s">
        <v>201</v>
      </c>
      <c r="C127" s="78"/>
      <c r="D127" s="78"/>
      <c r="E127" s="78"/>
      <c r="F127" s="78"/>
      <c r="G127" s="78"/>
      <c r="H127" s="78"/>
      <c r="I127" s="78"/>
      <c r="J127" s="78"/>
      <c r="K127" s="39"/>
    </row>
    <row r="128" spans="2:11" ht="16.5">
      <c r="B128" s="78"/>
      <c r="C128" s="78"/>
      <c r="D128" s="78"/>
      <c r="E128" s="78"/>
      <c r="F128" s="78"/>
      <c r="G128" s="78"/>
      <c r="H128" s="78"/>
      <c r="I128" s="78"/>
      <c r="J128" s="78"/>
      <c r="K128" s="39"/>
    </row>
    <row r="129" spans="2:11" ht="16.5">
      <c r="B129" s="78"/>
      <c r="C129" s="78"/>
      <c r="D129" s="78"/>
      <c r="E129" s="78"/>
      <c r="F129" s="78"/>
      <c r="G129" s="78"/>
      <c r="H129" s="78"/>
      <c r="I129" s="78"/>
      <c r="J129" s="78"/>
      <c r="K129" s="39"/>
    </row>
    <row r="130" spans="2:7" ht="16.5">
      <c r="B130" s="35"/>
      <c r="C130" s="35"/>
      <c r="D130" s="35"/>
      <c r="E130" s="35"/>
      <c r="F130" s="7"/>
      <c r="G130" s="7"/>
    </row>
    <row r="131" spans="2:11" ht="16.5">
      <c r="B131" s="78" t="s">
        <v>202</v>
      </c>
      <c r="C131" s="78"/>
      <c r="D131" s="78"/>
      <c r="E131" s="78"/>
      <c r="F131" s="78"/>
      <c r="G131" s="78"/>
      <c r="H131" s="78"/>
      <c r="I131" s="78"/>
      <c r="J131" s="78"/>
      <c r="K131" s="39"/>
    </row>
    <row r="132" spans="2:11" ht="16.5">
      <c r="B132" s="78"/>
      <c r="C132" s="78"/>
      <c r="D132" s="78"/>
      <c r="E132" s="78"/>
      <c r="F132" s="78"/>
      <c r="G132" s="78"/>
      <c r="H132" s="78"/>
      <c r="I132" s="78"/>
      <c r="J132" s="78"/>
      <c r="K132" s="39"/>
    </row>
    <row r="133" spans="2:11" ht="16.5">
      <c r="B133" s="78"/>
      <c r="C133" s="78"/>
      <c r="D133" s="78"/>
      <c r="E133" s="78"/>
      <c r="F133" s="78"/>
      <c r="G133" s="78"/>
      <c r="H133" s="78"/>
      <c r="I133" s="78"/>
      <c r="J133" s="78"/>
      <c r="K133" s="39"/>
    </row>
    <row r="134" spans="2:7" ht="15" customHeight="1">
      <c r="B134" s="35"/>
      <c r="C134" s="35"/>
      <c r="D134" s="35"/>
      <c r="E134" s="35"/>
      <c r="F134" s="35"/>
      <c r="G134" s="35"/>
    </row>
    <row r="135" spans="1:9" ht="15" customHeight="1">
      <c r="A135" s="18" t="s">
        <v>76</v>
      </c>
      <c r="B135" s="18" t="str">
        <f>B97</f>
        <v> NOTES TO THE INTERIM FINANCIAL REPORT (Cont'd)</v>
      </c>
      <c r="C135" s="18"/>
      <c r="D135" s="45"/>
      <c r="E135" s="45"/>
      <c r="H135" s="27"/>
      <c r="I135" s="27"/>
    </row>
    <row r="136" spans="1:9" ht="15" customHeight="1">
      <c r="A136" s="18"/>
      <c r="B136" s="18"/>
      <c r="C136" s="18"/>
      <c r="D136" s="45"/>
      <c r="E136" s="45"/>
      <c r="H136" s="27"/>
      <c r="I136" s="27"/>
    </row>
    <row r="137" spans="1:11" ht="15" customHeight="1">
      <c r="A137" s="18" t="s">
        <v>72</v>
      </c>
      <c r="B137" s="18" t="s">
        <v>108</v>
      </c>
      <c r="J137" s="12" t="s">
        <v>5</v>
      </c>
      <c r="K137" s="12"/>
    </row>
    <row r="138" spans="8:11" ht="15" customHeight="1">
      <c r="H138" s="12" t="s">
        <v>2</v>
      </c>
      <c r="I138" s="12"/>
      <c r="J138" s="12" t="s">
        <v>3</v>
      </c>
      <c r="K138" s="12"/>
    </row>
    <row r="139" spans="8:11" ht="15" customHeight="1">
      <c r="H139" s="12" t="s">
        <v>3</v>
      </c>
      <c r="I139" s="12"/>
      <c r="J139" s="12" t="s">
        <v>6</v>
      </c>
      <c r="K139" s="12"/>
    </row>
    <row r="140" spans="8:11" ht="15" customHeight="1">
      <c r="H140" s="12" t="s">
        <v>4</v>
      </c>
      <c r="I140" s="12"/>
      <c r="J140" s="12" t="s">
        <v>4</v>
      </c>
      <c r="K140" s="12"/>
    </row>
    <row r="141" spans="8:11" ht="15" customHeight="1">
      <c r="H141" s="13" t="s">
        <v>168</v>
      </c>
      <c r="I141" s="13"/>
      <c r="J141" s="13" t="s">
        <v>155</v>
      </c>
      <c r="K141" s="13"/>
    </row>
    <row r="142" spans="1:11" ht="15" customHeight="1">
      <c r="A142" s="18"/>
      <c r="B142" s="2" t="s">
        <v>32</v>
      </c>
      <c r="H142" s="1">
        <v>8132</v>
      </c>
      <c r="I142" s="1"/>
      <c r="J142" s="47">
        <v>17272</v>
      </c>
      <c r="K142" s="47"/>
    </row>
    <row r="143" spans="1:11" ht="15" customHeight="1">
      <c r="A143" s="18"/>
      <c r="B143" s="2" t="s">
        <v>193</v>
      </c>
      <c r="H143" s="1">
        <v>17340</v>
      </c>
      <c r="I143" s="1"/>
      <c r="J143" s="47">
        <v>0</v>
      </c>
      <c r="K143" s="47"/>
    </row>
    <row r="144" spans="1:11" ht="15" customHeight="1">
      <c r="A144" s="18"/>
      <c r="B144" s="2" t="s">
        <v>33</v>
      </c>
      <c r="H144" s="1">
        <v>2183</v>
      </c>
      <c r="I144" s="1"/>
      <c r="J144" s="47">
        <v>652</v>
      </c>
      <c r="K144" s="47"/>
    </row>
    <row r="145" spans="1:11" ht="15" customHeight="1" thickBot="1">
      <c r="A145" s="18"/>
      <c r="B145" s="18"/>
      <c r="H145" s="48">
        <f>SUM(H142:H144)</f>
        <v>27655</v>
      </c>
      <c r="I145" s="48"/>
      <c r="J145" s="49">
        <f>SUM(J142:J144)</f>
        <v>17924</v>
      </c>
      <c r="K145" s="20"/>
    </row>
    <row r="146" spans="1:7" ht="16.5" customHeight="1" thickTop="1">
      <c r="A146" s="18"/>
      <c r="B146" s="18"/>
      <c r="D146" s="10"/>
      <c r="E146" s="10"/>
      <c r="F146" s="20"/>
      <c r="G146" s="20"/>
    </row>
    <row r="147" spans="1:7" ht="16.5" customHeight="1">
      <c r="A147" s="18"/>
      <c r="B147" s="18"/>
      <c r="D147" s="10"/>
      <c r="E147" s="10"/>
      <c r="F147" s="20"/>
      <c r="G147" s="20"/>
    </row>
    <row r="148" spans="1:11" ht="15" customHeight="1">
      <c r="A148" s="18" t="s">
        <v>109</v>
      </c>
      <c r="B148" s="88" t="s">
        <v>110</v>
      </c>
      <c r="C148" s="88"/>
      <c r="D148" s="88"/>
      <c r="E148" s="88"/>
      <c r="F148" s="88"/>
      <c r="G148" s="88"/>
      <c r="H148" s="88"/>
      <c r="I148" s="88"/>
      <c r="J148" s="88"/>
      <c r="K148" s="39"/>
    </row>
    <row r="149" spans="1:11" ht="15" customHeight="1">
      <c r="A149" s="18"/>
      <c r="B149" s="88"/>
      <c r="C149" s="88"/>
      <c r="D149" s="88"/>
      <c r="E149" s="88"/>
      <c r="F149" s="88"/>
      <c r="G149" s="88"/>
      <c r="H149" s="88"/>
      <c r="I149" s="88"/>
      <c r="J149" s="88"/>
      <c r="K149" s="39"/>
    </row>
    <row r="150" spans="6:7" ht="15" customHeight="1">
      <c r="F150" s="51"/>
      <c r="G150" s="51"/>
    </row>
    <row r="151" spans="1:2" ht="15" customHeight="1">
      <c r="A151" s="18" t="s">
        <v>111</v>
      </c>
      <c r="B151" s="18" t="s">
        <v>112</v>
      </c>
    </row>
    <row r="152" spans="2:11" ht="16.5">
      <c r="B152" s="78" t="s">
        <v>245</v>
      </c>
      <c r="C152" s="78"/>
      <c r="D152" s="78"/>
      <c r="E152" s="78"/>
      <c r="F152" s="78"/>
      <c r="G152" s="78"/>
      <c r="H152" s="78"/>
      <c r="I152" s="78"/>
      <c r="J152" s="78"/>
      <c r="K152" s="39"/>
    </row>
    <row r="153" spans="2:11" ht="16.5">
      <c r="B153" s="78"/>
      <c r="C153" s="78"/>
      <c r="D153" s="78"/>
      <c r="E153" s="78"/>
      <c r="F153" s="78"/>
      <c r="G153" s="78"/>
      <c r="H153" s="78"/>
      <c r="I153" s="78"/>
      <c r="J153" s="78"/>
      <c r="K153" s="39"/>
    </row>
    <row r="154" spans="2:11" ht="16.5">
      <c r="B154" s="78"/>
      <c r="C154" s="78"/>
      <c r="D154" s="78"/>
      <c r="E154" s="78"/>
      <c r="F154" s="78"/>
      <c r="G154" s="78"/>
      <c r="H154" s="78"/>
      <c r="I154" s="78"/>
      <c r="J154" s="78"/>
      <c r="K154" s="39"/>
    </row>
    <row r="155" spans="2:11" ht="16.5">
      <c r="B155" s="78"/>
      <c r="C155" s="78"/>
      <c r="D155" s="78"/>
      <c r="E155" s="78"/>
      <c r="F155" s="78"/>
      <c r="G155" s="78"/>
      <c r="H155" s="78"/>
      <c r="I155" s="78"/>
      <c r="J155" s="78"/>
      <c r="K155" s="39"/>
    </row>
    <row r="156" spans="2:11" ht="16.5">
      <c r="B156" s="78"/>
      <c r="C156" s="78"/>
      <c r="D156" s="78"/>
      <c r="E156" s="78"/>
      <c r="F156" s="78"/>
      <c r="G156" s="78"/>
      <c r="H156" s="78"/>
      <c r="I156" s="78"/>
      <c r="J156" s="78"/>
      <c r="K156" s="39"/>
    </row>
    <row r="157" spans="2:7" ht="15" customHeight="1">
      <c r="B157" s="36"/>
      <c r="C157" s="36"/>
      <c r="D157" s="36"/>
      <c r="E157" s="36"/>
      <c r="F157" s="36"/>
      <c r="G157" s="36"/>
    </row>
    <row r="158" spans="1:2" ht="15" customHeight="1">
      <c r="A158" s="6" t="s">
        <v>113</v>
      </c>
      <c r="B158" s="6" t="s">
        <v>114</v>
      </c>
    </row>
    <row r="159" spans="1:11" ht="15" customHeight="1">
      <c r="A159" s="6"/>
      <c r="B159" s="6"/>
      <c r="H159" s="28" t="s">
        <v>258</v>
      </c>
      <c r="I159" s="28"/>
      <c r="J159" s="28" t="s">
        <v>259</v>
      </c>
      <c r="K159" s="28"/>
    </row>
    <row r="160" spans="1:11" ht="15" customHeight="1">
      <c r="A160" s="6"/>
      <c r="B160" s="6"/>
      <c r="H160" s="28" t="s">
        <v>4</v>
      </c>
      <c r="I160" s="28"/>
      <c r="J160" s="28" t="s">
        <v>4</v>
      </c>
      <c r="K160" s="28"/>
    </row>
    <row r="161" spans="1:11" ht="15" customHeight="1">
      <c r="A161" s="6"/>
      <c r="B161" s="6"/>
      <c r="H161" s="52" t="s">
        <v>168</v>
      </c>
      <c r="I161" s="52"/>
      <c r="J161" s="53" t="s">
        <v>203</v>
      </c>
      <c r="K161" s="53"/>
    </row>
    <row r="162" spans="1:11" ht="15" customHeight="1">
      <c r="A162" s="6"/>
      <c r="B162" s="6"/>
      <c r="H162" s="54" t="s">
        <v>9</v>
      </c>
      <c r="I162" s="54"/>
      <c r="J162" s="28" t="s">
        <v>9</v>
      </c>
      <c r="K162" s="28"/>
    </row>
    <row r="163" spans="1:11" ht="15" customHeight="1">
      <c r="A163" s="6"/>
      <c r="B163" s="2" t="s">
        <v>10</v>
      </c>
      <c r="H163" s="55">
        <f>'IS'!D21</f>
        <v>5027</v>
      </c>
      <c r="I163" s="55"/>
      <c r="J163" s="56">
        <v>4844</v>
      </c>
      <c r="K163" s="56"/>
    </row>
    <row r="164" spans="1:11" ht="15" customHeight="1">
      <c r="A164" s="6"/>
      <c r="B164" s="2" t="s">
        <v>253</v>
      </c>
      <c r="H164" s="57">
        <f>'IS'!D37</f>
        <v>2366</v>
      </c>
      <c r="I164" s="57"/>
      <c r="J164" s="58">
        <v>2006</v>
      </c>
      <c r="K164" s="58"/>
    </row>
    <row r="165" spans="1:2" ht="15" customHeight="1">
      <c r="A165" s="6"/>
      <c r="B165" s="6"/>
    </row>
    <row r="166" spans="2:11" ht="16.5">
      <c r="B166" s="78" t="s">
        <v>254</v>
      </c>
      <c r="C166" s="78"/>
      <c r="D166" s="78"/>
      <c r="E166" s="78"/>
      <c r="F166" s="78"/>
      <c r="G166" s="78"/>
      <c r="H166" s="78"/>
      <c r="I166" s="78"/>
      <c r="J166" s="78"/>
      <c r="K166" s="39"/>
    </row>
    <row r="167" spans="2:11" ht="16.5">
      <c r="B167" s="78"/>
      <c r="C167" s="78"/>
      <c r="D167" s="78"/>
      <c r="E167" s="78"/>
      <c r="F167" s="78"/>
      <c r="G167" s="78"/>
      <c r="H167" s="78"/>
      <c r="I167" s="78"/>
      <c r="J167" s="78"/>
      <c r="K167" s="39"/>
    </row>
    <row r="168" spans="2:11" ht="16.5">
      <c r="B168" s="78"/>
      <c r="C168" s="78"/>
      <c r="D168" s="78"/>
      <c r="E168" s="78"/>
      <c r="F168" s="78"/>
      <c r="G168" s="78"/>
      <c r="H168" s="78"/>
      <c r="I168" s="78"/>
      <c r="J168" s="78"/>
      <c r="K168" s="39"/>
    </row>
    <row r="169" spans="2:11" ht="16.5">
      <c r="B169" s="78"/>
      <c r="C169" s="78"/>
      <c r="D169" s="78"/>
      <c r="E169" s="78"/>
      <c r="F169" s="78"/>
      <c r="G169" s="78"/>
      <c r="H169" s="78"/>
      <c r="I169" s="78"/>
      <c r="J169" s="78"/>
      <c r="K169" s="39"/>
    </row>
    <row r="170" spans="2:7" ht="15" customHeight="1">
      <c r="B170" s="36"/>
      <c r="C170" s="36"/>
      <c r="D170" s="36"/>
      <c r="E170" s="36"/>
      <c r="F170" s="36"/>
      <c r="G170" s="36"/>
    </row>
    <row r="171" spans="1:2" ht="15" customHeight="1">
      <c r="A171" s="6" t="s">
        <v>115</v>
      </c>
      <c r="B171" s="6" t="s">
        <v>116</v>
      </c>
    </row>
    <row r="172" spans="2:11" ht="16.5">
      <c r="B172" s="78" t="s">
        <v>204</v>
      </c>
      <c r="C172" s="78"/>
      <c r="D172" s="78"/>
      <c r="E172" s="78"/>
      <c r="F172" s="78"/>
      <c r="G172" s="78"/>
      <c r="H172" s="78"/>
      <c r="I172" s="78"/>
      <c r="J172" s="78"/>
      <c r="K172" s="39"/>
    </row>
    <row r="173" spans="2:11" ht="16.5">
      <c r="B173" s="78"/>
      <c r="C173" s="78"/>
      <c r="D173" s="78"/>
      <c r="E173" s="78"/>
      <c r="F173" s="78"/>
      <c r="G173" s="78"/>
      <c r="H173" s="78"/>
      <c r="I173" s="78"/>
      <c r="J173" s="78"/>
      <c r="K173" s="39"/>
    </row>
    <row r="174" spans="6:7" ht="15" customHeight="1">
      <c r="F174" s="7"/>
      <c r="G174" s="7"/>
    </row>
    <row r="175" spans="1:2" ht="15" customHeight="1">
      <c r="A175" s="6" t="s">
        <v>117</v>
      </c>
      <c r="B175" s="6" t="s">
        <v>118</v>
      </c>
    </row>
    <row r="176" ht="15" customHeight="1">
      <c r="B176" s="2" t="s">
        <v>119</v>
      </c>
    </row>
    <row r="178" spans="1:2" ht="15" customHeight="1">
      <c r="A178" s="6" t="s">
        <v>22</v>
      </c>
      <c r="B178" s="6" t="s">
        <v>20</v>
      </c>
    </row>
    <row r="179" spans="1:11" ht="15" customHeight="1">
      <c r="A179" s="6"/>
      <c r="B179" s="6"/>
      <c r="H179" s="28" t="s">
        <v>258</v>
      </c>
      <c r="I179" s="28"/>
      <c r="J179" s="28" t="s">
        <v>260</v>
      </c>
      <c r="K179" s="28"/>
    </row>
    <row r="180" spans="1:11" ht="15" customHeight="1">
      <c r="A180" s="6"/>
      <c r="B180" s="6"/>
      <c r="H180" s="28" t="s">
        <v>4</v>
      </c>
      <c r="I180" s="28"/>
      <c r="J180" s="28" t="s">
        <v>4</v>
      </c>
      <c r="K180" s="28"/>
    </row>
    <row r="181" spans="1:11" ht="15" customHeight="1">
      <c r="A181" s="6"/>
      <c r="B181" s="6"/>
      <c r="H181" s="52" t="s">
        <v>168</v>
      </c>
      <c r="I181" s="52"/>
      <c r="J181" s="54" t="str">
        <f>H181</f>
        <v>31 Mar 2007</v>
      </c>
      <c r="K181" s="54"/>
    </row>
    <row r="182" spans="1:11" ht="15" customHeight="1">
      <c r="A182" s="6"/>
      <c r="B182" s="6"/>
      <c r="H182" s="54" t="s">
        <v>9</v>
      </c>
      <c r="I182" s="54"/>
      <c r="J182" s="28" t="s">
        <v>9</v>
      </c>
      <c r="K182" s="28"/>
    </row>
    <row r="183" spans="1:10" ht="15" customHeight="1">
      <c r="A183" s="6"/>
      <c r="B183" s="2" t="s">
        <v>205</v>
      </c>
      <c r="H183" s="2">
        <f>-'IS'!D39</f>
        <v>9</v>
      </c>
      <c r="J183" s="2">
        <f>-'IS'!G39</f>
        <v>211</v>
      </c>
    </row>
    <row r="184" spans="1:2" ht="15" customHeight="1">
      <c r="A184" s="6"/>
      <c r="B184" s="6"/>
    </row>
    <row r="185" spans="2:11" ht="16.5">
      <c r="B185" s="78" t="s">
        <v>151</v>
      </c>
      <c r="C185" s="78"/>
      <c r="D185" s="78"/>
      <c r="E185" s="78"/>
      <c r="F185" s="78"/>
      <c r="G185" s="78"/>
      <c r="H185" s="78"/>
      <c r="I185" s="78"/>
      <c r="J185" s="78"/>
      <c r="K185" s="39"/>
    </row>
    <row r="186" spans="2:11" ht="16.5">
      <c r="B186" s="78"/>
      <c r="C186" s="78"/>
      <c r="D186" s="78"/>
      <c r="E186" s="78"/>
      <c r="F186" s="78"/>
      <c r="G186" s="78"/>
      <c r="H186" s="78"/>
      <c r="I186" s="78"/>
      <c r="J186" s="78"/>
      <c r="K186" s="39"/>
    </row>
    <row r="187" spans="2:11" ht="16.5">
      <c r="B187" s="78"/>
      <c r="C187" s="78"/>
      <c r="D187" s="78"/>
      <c r="E187" s="78"/>
      <c r="F187" s="78"/>
      <c r="G187" s="78"/>
      <c r="H187" s="78"/>
      <c r="I187" s="78"/>
      <c r="J187" s="78"/>
      <c r="K187" s="39"/>
    </row>
    <row r="188" spans="2:7" ht="15" customHeight="1">
      <c r="B188" s="36"/>
      <c r="C188" s="36"/>
      <c r="D188" s="36"/>
      <c r="E188" s="36"/>
      <c r="F188" s="36"/>
      <c r="G188" s="36"/>
    </row>
    <row r="189" spans="1:11" ht="15" customHeight="1">
      <c r="A189" s="18" t="s">
        <v>109</v>
      </c>
      <c r="B189" s="88" t="s">
        <v>250</v>
      </c>
      <c r="C189" s="88"/>
      <c r="D189" s="88"/>
      <c r="E189" s="88"/>
      <c r="F189" s="88"/>
      <c r="G189" s="88"/>
      <c r="H189" s="88"/>
      <c r="I189" s="88"/>
      <c r="J189" s="88"/>
      <c r="K189" s="39"/>
    </row>
    <row r="190" spans="1:10" ht="15" customHeight="1">
      <c r="A190" s="18"/>
      <c r="B190" s="88"/>
      <c r="C190" s="88"/>
      <c r="D190" s="88"/>
      <c r="E190" s="88"/>
      <c r="F190" s="88"/>
      <c r="G190" s="88"/>
      <c r="H190" s="88"/>
      <c r="I190" s="88"/>
      <c r="J190" s="88"/>
    </row>
    <row r="191" spans="1:10" ht="15" customHeight="1">
      <c r="A191" s="18"/>
      <c r="B191" s="50"/>
      <c r="C191" s="50"/>
      <c r="D191" s="50"/>
      <c r="E191" s="50"/>
      <c r="F191" s="50"/>
      <c r="G191" s="50"/>
      <c r="H191" s="50"/>
      <c r="I191" s="50"/>
      <c r="J191" s="50"/>
    </row>
    <row r="192" spans="1:2" ht="15" customHeight="1">
      <c r="A192" s="6" t="s">
        <v>120</v>
      </c>
      <c r="B192" s="6" t="s">
        <v>121</v>
      </c>
    </row>
    <row r="193" spans="2:10" ht="16.5">
      <c r="B193" s="78" t="s">
        <v>122</v>
      </c>
      <c r="C193" s="78"/>
      <c r="D193" s="78"/>
      <c r="E193" s="78"/>
      <c r="F193" s="78"/>
      <c r="G193" s="78"/>
      <c r="H193" s="78"/>
      <c r="I193" s="78"/>
      <c r="J193" s="78"/>
    </row>
    <row r="194" spans="2:10" ht="16.5">
      <c r="B194" s="78"/>
      <c r="C194" s="78"/>
      <c r="D194" s="78"/>
      <c r="E194" s="78"/>
      <c r="F194" s="78"/>
      <c r="G194" s="78"/>
      <c r="H194" s="78"/>
      <c r="I194" s="78"/>
      <c r="J194" s="78"/>
    </row>
    <row r="195" spans="2:10" ht="15" customHeight="1">
      <c r="B195" s="35"/>
      <c r="C195" s="35"/>
      <c r="D195" s="35"/>
      <c r="E195" s="35"/>
      <c r="F195" s="35"/>
      <c r="G195" s="35"/>
      <c r="H195" s="35"/>
      <c r="I195" s="35"/>
      <c r="J195" s="35"/>
    </row>
    <row r="196" spans="1:2" ht="15" customHeight="1">
      <c r="A196" s="6" t="s">
        <v>123</v>
      </c>
      <c r="B196" s="6" t="s">
        <v>124</v>
      </c>
    </row>
    <row r="197" spans="2:11" ht="16.5">
      <c r="B197" s="83" t="s">
        <v>125</v>
      </c>
      <c r="C197" s="83"/>
      <c r="D197" s="83"/>
      <c r="E197" s="83"/>
      <c r="F197" s="83"/>
      <c r="G197" s="83"/>
      <c r="H197" s="83"/>
      <c r="I197" s="83"/>
      <c r="J197" s="83"/>
      <c r="K197" s="39"/>
    </row>
    <row r="198" spans="2:11" ht="16.5">
      <c r="B198" s="83"/>
      <c r="C198" s="83"/>
      <c r="D198" s="83"/>
      <c r="E198" s="83"/>
      <c r="F198" s="83"/>
      <c r="G198" s="83"/>
      <c r="H198" s="83"/>
      <c r="I198" s="83"/>
      <c r="J198" s="83"/>
      <c r="K198" s="39"/>
    </row>
    <row r="199" spans="2:7" ht="15" customHeight="1">
      <c r="B199" s="36"/>
      <c r="C199" s="36"/>
      <c r="D199" s="36"/>
      <c r="E199" s="36"/>
      <c r="F199" s="36"/>
      <c r="G199" s="36"/>
    </row>
    <row r="200" spans="1:2" ht="15" customHeight="1">
      <c r="A200" s="6" t="s">
        <v>126</v>
      </c>
      <c r="B200" s="6" t="s">
        <v>127</v>
      </c>
    </row>
    <row r="201" spans="2:11" ht="15" customHeight="1">
      <c r="B201" s="78" t="s">
        <v>206</v>
      </c>
      <c r="C201" s="78"/>
      <c r="D201" s="78"/>
      <c r="E201" s="78"/>
      <c r="F201" s="78"/>
      <c r="G201" s="78"/>
      <c r="H201" s="78"/>
      <c r="I201" s="78"/>
      <c r="J201" s="78"/>
      <c r="K201" s="39"/>
    </row>
    <row r="202" spans="6:7" ht="15" customHeight="1">
      <c r="F202" s="7"/>
      <c r="G202" s="7"/>
    </row>
    <row r="203" spans="2:11" ht="15" customHeight="1">
      <c r="B203" s="83" t="s">
        <v>128</v>
      </c>
      <c r="C203" s="83"/>
      <c r="D203" s="83"/>
      <c r="E203" s="83"/>
      <c r="F203" s="83"/>
      <c r="G203" s="83"/>
      <c r="H203" s="83"/>
      <c r="I203" s="83"/>
      <c r="J203" s="83"/>
      <c r="K203" s="36"/>
    </row>
    <row r="205" spans="1:2" ht="15" customHeight="1">
      <c r="A205" s="6" t="s">
        <v>129</v>
      </c>
      <c r="B205" s="6" t="s">
        <v>130</v>
      </c>
    </row>
    <row r="206" spans="2:11" ht="16.5">
      <c r="B206" s="78" t="s">
        <v>131</v>
      </c>
      <c r="C206" s="78"/>
      <c r="D206" s="78"/>
      <c r="E206" s="78"/>
      <c r="F206" s="78"/>
      <c r="G206" s="78"/>
      <c r="H206" s="78"/>
      <c r="I206" s="78"/>
      <c r="J206" s="78"/>
      <c r="K206" s="39"/>
    </row>
    <row r="207" spans="2:11" ht="16.5">
      <c r="B207" s="78"/>
      <c r="C207" s="78"/>
      <c r="D207" s="78"/>
      <c r="E207" s="78"/>
      <c r="F207" s="78"/>
      <c r="G207" s="78"/>
      <c r="H207" s="78"/>
      <c r="I207" s="78"/>
      <c r="J207" s="78"/>
      <c r="K207" s="39"/>
    </row>
    <row r="208" spans="2:7" ht="15" customHeight="1">
      <c r="B208" s="36"/>
      <c r="C208" s="36"/>
      <c r="D208" s="36"/>
      <c r="E208" s="36"/>
      <c r="F208" s="36"/>
      <c r="G208" s="36"/>
    </row>
    <row r="209" spans="1:2" ht="15" customHeight="1">
      <c r="A209" s="6" t="s">
        <v>132</v>
      </c>
      <c r="B209" s="6" t="s">
        <v>133</v>
      </c>
    </row>
    <row r="210" spans="2:11" ht="16.5">
      <c r="B210" s="78" t="s">
        <v>134</v>
      </c>
      <c r="C210" s="78"/>
      <c r="D210" s="78"/>
      <c r="E210" s="78"/>
      <c r="F210" s="78"/>
      <c r="G210" s="78"/>
      <c r="H210" s="78"/>
      <c r="I210" s="78"/>
      <c r="J210" s="78"/>
      <c r="K210" s="39"/>
    </row>
    <row r="211" spans="2:11" ht="16.5">
      <c r="B211" s="78"/>
      <c r="C211" s="78"/>
      <c r="D211" s="78"/>
      <c r="E211" s="78"/>
      <c r="F211" s="78"/>
      <c r="G211" s="78"/>
      <c r="H211" s="78"/>
      <c r="I211" s="78"/>
      <c r="J211" s="78"/>
      <c r="K211" s="39"/>
    </row>
    <row r="212" spans="2:11" ht="16.5">
      <c r="B212" s="78"/>
      <c r="C212" s="78"/>
      <c r="D212" s="78"/>
      <c r="E212" s="78"/>
      <c r="F212" s="78"/>
      <c r="G212" s="78"/>
      <c r="H212" s="78"/>
      <c r="I212" s="78"/>
      <c r="J212" s="78"/>
      <c r="K212" s="39"/>
    </row>
    <row r="213" spans="2:11" ht="16.5">
      <c r="B213" s="78"/>
      <c r="C213" s="78"/>
      <c r="D213" s="78"/>
      <c r="E213" s="78"/>
      <c r="F213" s="78"/>
      <c r="G213" s="78"/>
      <c r="H213" s="78"/>
      <c r="I213" s="78"/>
      <c r="J213" s="78"/>
      <c r="K213" s="39"/>
    </row>
    <row r="214" spans="2:11" ht="16.5">
      <c r="B214" s="78"/>
      <c r="C214" s="78"/>
      <c r="D214" s="78"/>
      <c r="E214" s="78"/>
      <c r="F214" s="78"/>
      <c r="G214" s="78"/>
      <c r="H214" s="78"/>
      <c r="I214" s="78"/>
      <c r="J214" s="78"/>
      <c r="K214" s="39"/>
    </row>
    <row r="215" spans="2:7" ht="15" customHeight="1">
      <c r="B215" s="7"/>
      <c r="C215" s="7"/>
      <c r="D215" s="7"/>
      <c r="E215" s="7"/>
      <c r="F215" s="7"/>
      <c r="G215" s="7"/>
    </row>
    <row r="216" spans="1:7" ht="15" customHeight="1">
      <c r="A216" s="6" t="s">
        <v>135</v>
      </c>
      <c r="B216" s="6" t="s">
        <v>136</v>
      </c>
      <c r="F216" s="7"/>
      <c r="G216" s="7"/>
    </row>
    <row r="217" spans="2:11" ht="16.5">
      <c r="B217" s="78" t="s">
        <v>242</v>
      </c>
      <c r="C217" s="78"/>
      <c r="D217" s="78"/>
      <c r="E217" s="78"/>
      <c r="F217" s="78"/>
      <c r="G217" s="78"/>
      <c r="H217" s="78"/>
      <c r="I217" s="78"/>
      <c r="J217" s="78"/>
      <c r="K217" s="39"/>
    </row>
    <row r="218" spans="2:11" ht="16.5">
      <c r="B218" s="78"/>
      <c r="C218" s="78"/>
      <c r="D218" s="78"/>
      <c r="E218" s="78"/>
      <c r="F218" s="78"/>
      <c r="G218" s="78"/>
      <c r="H218" s="78"/>
      <c r="I218" s="78"/>
      <c r="J218" s="78"/>
      <c r="K218" s="39"/>
    </row>
    <row r="219" spans="2:11" ht="16.5">
      <c r="B219" s="78"/>
      <c r="C219" s="78"/>
      <c r="D219" s="78"/>
      <c r="E219" s="78"/>
      <c r="F219" s="78"/>
      <c r="G219" s="78"/>
      <c r="H219" s="78"/>
      <c r="I219" s="78"/>
      <c r="J219" s="78"/>
      <c r="K219" s="39"/>
    </row>
    <row r="220" spans="2:11" ht="16.5">
      <c r="B220" s="78"/>
      <c r="C220" s="78"/>
      <c r="D220" s="78"/>
      <c r="E220" s="78"/>
      <c r="F220" s="78"/>
      <c r="G220" s="78"/>
      <c r="H220" s="78"/>
      <c r="I220" s="78"/>
      <c r="J220" s="78"/>
      <c r="K220" s="39"/>
    </row>
    <row r="221" spans="2:11" ht="16.5">
      <c r="B221" s="78"/>
      <c r="C221" s="78"/>
      <c r="D221" s="78"/>
      <c r="E221" s="78"/>
      <c r="F221" s="78"/>
      <c r="G221" s="78"/>
      <c r="H221" s="78"/>
      <c r="I221" s="78"/>
      <c r="J221" s="78"/>
      <c r="K221" s="39"/>
    </row>
    <row r="222" spans="2:7" ht="15" customHeight="1">
      <c r="B222" s="59"/>
      <c r="C222" s="59"/>
      <c r="D222" s="59"/>
      <c r="E222" s="59"/>
      <c r="F222" s="59"/>
      <c r="G222" s="59"/>
    </row>
    <row r="223" spans="2:11" ht="16.5">
      <c r="B223" s="78" t="s">
        <v>264</v>
      </c>
      <c r="C223" s="78"/>
      <c r="D223" s="78"/>
      <c r="E223" s="78"/>
      <c r="F223" s="78"/>
      <c r="G223" s="78"/>
      <c r="H223" s="78"/>
      <c r="I223" s="78"/>
      <c r="J223" s="78"/>
      <c r="K223" s="39"/>
    </row>
    <row r="224" spans="2:11" ht="16.5">
      <c r="B224" s="78"/>
      <c r="C224" s="78"/>
      <c r="D224" s="78"/>
      <c r="E224" s="78"/>
      <c r="F224" s="78"/>
      <c r="G224" s="78"/>
      <c r="H224" s="78"/>
      <c r="I224" s="78"/>
      <c r="J224" s="78"/>
      <c r="K224" s="39"/>
    </row>
    <row r="225" spans="2:11" ht="16.5">
      <c r="B225" s="78"/>
      <c r="C225" s="78"/>
      <c r="D225" s="78"/>
      <c r="E225" s="78"/>
      <c r="F225" s="78"/>
      <c r="G225" s="78"/>
      <c r="H225" s="78"/>
      <c r="I225" s="78"/>
      <c r="J225" s="78"/>
      <c r="K225" s="39"/>
    </row>
    <row r="226" spans="2:11" ht="16.5">
      <c r="B226" s="78"/>
      <c r="C226" s="78"/>
      <c r="D226" s="78"/>
      <c r="E226" s="78"/>
      <c r="F226" s="78"/>
      <c r="G226" s="78"/>
      <c r="H226" s="78"/>
      <c r="I226" s="78"/>
      <c r="J226" s="78"/>
      <c r="K226" s="39"/>
    </row>
    <row r="227" spans="2:11" ht="16.5">
      <c r="B227" s="78"/>
      <c r="C227" s="78"/>
      <c r="D227" s="78"/>
      <c r="E227" s="78"/>
      <c r="F227" s="78"/>
      <c r="G227" s="78"/>
      <c r="H227" s="78"/>
      <c r="I227" s="78"/>
      <c r="J227" s="78"/>
      <c r="K227" s="39"/>
    </row>
    <row r="228" spans="2:7" ht="15" customHeight="1">
      <c r="B228" s="42"/>
      <c r="C228" s="42"/>
      <c r="D228" s="42"/>
      <c r="E228" s="42"/>
      <c r="F228" s="42"/>
      <c r="G228" s="42"/>
    </row>
    <row r="229" spans="1:11" ht="15" customHeight="1">
      <c r="A229" s="18" t="s">
        <v>109</v>
      </c>
      <c r="B229" s="88" t="str">
        <f>B189</f>
        <v>ADDITIONAL INFORMATION REQUIRED BY THE BURSA MALAYSIA SECURITIES BERHAD'S LISTING REQUIREMENTS (Cont'd)</v>
      </c>
      <c r="C229" s="88"/>
      <c r="D229" s="88"/>
      <c r="E229" s="88"/>
      <c r="F229" s="88"/>
      <c r="G229" s="88"/>
      <c r="H229" s="88"/>
      <c r="I229" s="88"/>
      <c r="J229" s="88"/>
      <c r="K229" s="39"/>
    </row>
    <row r="230" spans="1:11" ht="15" customHeight="1">
      <c r="A230" s="18"/>
      <c r="B230" s="88"/>
      <c r="C230" s="88"/>
      <c r="D230" s="88"/>
      <c r="E230" s="88"/>
      <c r="F230" s="88"/>
      <c r="G230" s="88"/>
      <c r="H230" s="88"/>
      <c r="I230" s="88"/>
      <c r="J230" s="88"/>
      <c r="K230" s="39"/>
    </row>
    <row r="231" spans="2:7" ht="15" customHeight="1">
      <c r="B231" s="36"/>
      <c r="C231" s="36"/>
      <c r="D231" s="36"/>
      <c r="E231" s="36"/>
      <c r="F231" s="36"/>
      <c r="G231" s="36"/>
    </row>
    <row r="232" spans="1:11" ht="15" customHeight="1">
      <c r="A232" s="6" t="s">
        <v>23</v>
      </c>
      <c r="B232" s="6" t="s">
        <v>137</v>
      </c>
      <c r="F232" s="28" t="s">
        <v>255</v>
      </c>
      <c r="G232" s="28"/>
      <c r="J232" s="28" t="s">
        <v>255</v>
      </c>
      <c r="K232" s="28"/>
    </row>
    <row r="233" spans="4:11" ht="15" customHeight="1">
      <c r="D233" s="12" t="s">
        <v>207</v>
      </c>
      <c r="E233" s="12"/>
      <c r="F233" s="28" t="s">
        <v>256</v>
      </c>
      <c r="G233" s="28"/>
      <c r="H233" s="12" t="s">
        <v>207</v>
      </c>
      <c r="I233" s="12"/>
      <c r="J233" s="28" t="s">
        <v>256</v>
      </c>
      <c r="K233" s="28"/>
    </row>
    <row r="234" spans="4:11" ht="15" customHeight="1">
      <c r="D234" s="12" t="s">
        <v>4</v>
      </c>
      <c r="E234" s="12"/>
      <c r="F234" s="28" t="s">
        <v>4</v>
      </c>
      <c r="G234" s="28"/>
      <c r="H234" s="12" t="s">
        <v>7</v>
      </c>
      <c r="I234" s="12"/>
      <c r="J234" s="28" t="s">
        <v>8</v>
      </c>
      <c r="K234" s="28"/>
    </row>
    <row r="235" spans="4:11" ht="15" customHeight="1">
      <c r="D235" s="13" t="s">
        <v>168</v>
      </c>
      <c r="E235" s="13"/>
      <c r="F235" s="52" t="s">
        <v>155</v>
      </c>
      <c r="G235" s="52"/>
      <c r="H235" s="13" t="s">
        <v>168</v>
      </c>
      <c r="I235" s="13"/>
      <c r="J235" s="52" t="s">
        <v>155</v>
      </c>
      <c r="K235" s="52"/>
    </row>
    <row r="236" spans="4:11" ht="15" customHeight="1">
      <c r="D236" s="28"/>
      <c r="E236" s="28"/>
      <c r="F236" s="28"/>
      <c r="G236" s="28"/>
      <c r="H236" s="28"/>
      <c r="I236" s="28"/>
      <c r="J236" s="28"/>
      <c r="K236" s="28"/>
    </row>
    <row r="237" spans="2:3" ht="16.5">
      <c r="B237" s="83" t="s">
        <v>257</v>
      </c>
      <c r="C237" s="83"/>
    </row>
    <row r="238" spans="2:11" ht="16.5">
      <c r="B238" s="83"/>
      <c r="C238" s="83"/>
      <c r="D238" s="10">
        <f>'IS'!D46</f>
        <v>2337</v>
      </c>
      <c r="E238" s="10"/>
      <c r="F238" s="10">
        <f>'IS'!E46</f>
        <v>1633</v>
      </c>
      <c r="G238" s="10"/>
      <c r="H238" s="10">
        <f>'IS'!G46</f>
        <v>5844</v>
      </c>
      <c r="I238" s="10"/>
      <c r="J238" s="10">
        <f>'IS'!H46</f>
        <v>4806</v>
      </c>
      <c r="K238" s="10"/>
    </row>
    <row r="240" spans="2:3" ht="16.5">
      <c r="B240" s="83" t="s">
        <v>138</v>
      </c>
      <c r="C240" s="83"/>
    </row>
    <row r="241" spans="2:11" ht="16.5">
      <c r="B241" s="89"/>
      <c r="C241" s="89"/>
      <c r="D241" s="3">
        <v>189333</v>
      </c>
      <c r="E241" s="3"/>
      <c r="F241" s="3">
        <v>189333</v>
      </c>
      <c r="G241" s="3"/>
      <c r="H241" s="3">
        <f>D241</f>
        <v>189333</v>
      </c>
      <c r="I241" s="3"/>
      <c r="J241" s="60">
        <v>152522</v>
      </c>
      <c r="K241" s="61"/>
    </row>
    <row r="243" spans="2:11" ht="17.25" thickBot="1">
      <c r="B243" s="2" t="s">
        <v>11</v>
      </c>
      <c r="D243" s="5">
        <f>D238/D241*100</f>
        <v>1.234333159037252</v>
      </c>
      <c r="E243" s="5"/>
      <c r="F243" s="5">
        <f>F238/F241*100</f>
        <v>0.8625015184885889</v>
      </c>
      <c r="G243" s="62" t="s">
        <v>53</v>
      </c>
      <c r="H243" s="5">
        <f>H238/H241*100</f>
        <v>3.0866251525090713</v>
      </c>
      <c r="I243" s="5"/>
      <c r="J243" s="5">
        <f>J238/J241*100</f>
        <v>3.151020836338364</v>
      </c>
      <c r="K243" s="63" t="s">
        <v>53</v>
      </c>
    </row>
    <row r="245" spans="2:11" ht="16.5">
      <c r="B245" s="78" t="s">
        <v>240</v>
      </c>
      <c r="C245" s="78"/>
      <c r="D245" s="78"/>
      <c r="E245" s="78"/>
      <c r="F245" s="78"/>
      <c r="G245" s="78"/>
      <c r="H245" s="78"/>
      <c r="I245" s="78"/>
      <c r="J245" s="78"/>
      <c r="K245" s="39"/>
    </row>
    <row r="246" spans="2:11" ht="16.5">
      <c r="B246" s="78"/>
      <c r="C246" s="78"/>
      <c r="D246" s="78"/>
      <c r="E246" s="78"/>
      <c r="F246" s="78"/>
      <c r="G246" s="78"/>
      <c r="H246" s="78"/>
      <c r="I246" s="78"/>
      <c r="J246" s="78"/>
      <c r="K246" s="39"/>
    </row>
    <row r="247" spans="2:11" ht="15" customHeight="1">
      <c r="B247" s="36"/>
      <c r="C247" s="36"/>
      <c r="D247" s="36"/>
      <c r="E247" s="36"/>
      <c r="F247" s="36"/>
      <c r="G247" s="36"/>
      <c r="H247" s="39"/>
      <c r="I247" s="39"/>
      <c r="J247" s="39"/>
      <c r="K247" s="39"/>
    </row>
    <row r="248" spans="2:11" ht="16.5">
      <c r="B248" s="8" t="s">
        <v>53</v>
      </c>
      <c r="C248" s="78" t="s">
        <v>170</v>
      </c>
      <c r="D248" s="78"/>
      <c r="E248" s="78"/>
      <c r="F248" s="78"/>
      <c r="G248" s="78"/>
      <c r="H248" s="78"/>
      <c r="I248" s="78"/>
      <c r="J248" s="78"/>
      <c r="K248" s="39"/>
    </row>
    <row r="249" spans="2:11" ht="16.5">
      <c r="B249" s="9"/>
      <c r="C249" s="78"/>
      <c r="D249" s="78"/>
      <c r="E249" s="78"/>
      <c r="F249" s="78"/>
      <c r="G249" s="78"/>
      <c r="H249" s="78"/>
      <c r="I249" s="78"/>
      <c r="J249" s="78"/>
      <c r="K249" s="39"/>
    </row>
    <row r="250" spans="3:11" ht="16.5">
      <c r="C250" s="78"/>
      <c r="D250" s="78"/>
      <c r="E250" s="78"/>
      <c r="F250" s="78"/>
      <c r="G250" s="78"/>
      <c r="H250" s="78"/>
      <c r="I250" s="78"/>
      <c r="J250" s="78"/>
      <c r="K250" s="39"/>
    </row>
    <row r="251" spans="2:11" ht="15" customHeight="1">
      <c r="B251" s="36"/>
      <c r="C251" s="36"/>
      <c r="D251" s="36"/>
      <c r="E251" s="36"/>
      <c r="F251" s="36"/>
      <c r="G251" s="36"/>
      <c r="H251" s="39"/>
      <c r="I251" s="39"/>
      <c r="J251" s="39"/>
      <c r="K251" s="39"/>
    </row>
    <row r="252" spans="1:7" ht="15" customHeight="1">
      <c r="A252" s="6" t="s">
        <v>139</v>
      </c>
      <c r="B252" s="6" t="s">
        <v>140</v>
      </c>
      <c r="F252" s="7"/>
      <c r="G252" s="7"/>
    </row>
    <row r="253" spans="1:11" ht="16.5">
      <c r="A253" s="6"/>
      <c r="B253" s="83" t="s">
        <v>261</v>
      </c>
      <c r="C253" s="83"/>
      <c r="D253" s="83"/>
      <c r="E253" s="83"/>
      <c r="F253" s="83"/>
      <c r="G253" s="83"/>
      <c r="H253" s="83"/>
      <c r="I253" s="83"/>
      <c r="J253" s="83"/>
      <c r="K253" s="39"/>
    </row>
    <row r="254" spans="1:11" ht="16.5">
      <c r="A254" s="6"/>
      <c r="B254" s="83"/>
      <c r="C254" s="83"/>
      <c r="D254" s="83"/>
      <c r="E254" s="83"/>
      <c r="F254" s="83"/>
      <c r="G254" s="83"/>
      <c r="H254" s="83"/>
      <c r="I254" s="83"/>
      <c r="J254" s="83"/>
      <c r="K254" s="39"/>
    </row>
    <row r="255" spans="1:11" ht="15" customHeight="1">
      <c r="A255" s="6"/>
      <c r="B255" s="36"/>
      <c r="C255" s="36"/>
      <c r="D255" s="36"/>
      <c r="E255" s="36"/>
      <c r="F255" s="36"/>
      <c r="G255" s="36"/>
      <c r="H255" s="39"/>
      <c r="I255" s="39"/>
      <c r="J255" s="39"/>
      <c r="K255" s="39"/>
    </row>
    <row r="256" spans="1:11" ht="16.5">
      <c r="A256" s="6"/>
      <c r="B256" s="86" t="s">
        <v>265</v>
      </c>
      <c r="C256" s="86"/>
      <c r="D256" s="86"/>
      <c r="E256" s="86"/>
      <c r="F256" s="86"/>
      <c r="G256" s="86"/>
      <c r="H256" s="86"/>
      <c r="I256" s="86"/>
      <c r="J256" s="86"/>
      <c r="K256" s="43"/>
    </row>
    <row r="257" spans="1:11" ht="16.5">
      <c r="A257" s="6"/>
      <c r="B257" s="86"/>
      <c r="C257" s="86"/>
      <c r="D257" s="86"/>
      <c r="E257" s="86"/>
      <c r="F257" s="86"/>
      <c r="G257" s="86"/>
      <c r="H257" s="86"/>
      <c r="I257" s="86"/>
      <c r="J257" s="86"/>
      <c r="K257" s="43"/>
    </row>
    <row r="258" spans="1:11" ht="16.5">
      <c r="A258" s="6"/>
      <c r="B258" s="86"/>
      <c r="C258" s="86"/>
      <c r="D258" s="86"/>
      <c r="E258" s="86"/>
      <c r="F258" s="86"/>
      <c r="G258" s="86"/>
      <c r="H258" s="86"/>
      <c r="I258" s="86"/>
      <c r="J258" s="86"/>
      <c r="K258" s="43"/>
    </row>
    <row r="259" spans="1:11" ht="16.5">
      <c r="A259" s="6"/>
      <c r="B259" s="38"/>
      <c r="C259" s="38"/>
      <c r="D259" s="38"/>
      <c r="E259" s="38"/>
      <c r="F259" s="38"/>
      <c r="G259" s="38"/>
      <c r="H259" s="43"/>
      <c r="I259" s="43"/>
      <c r="J259" s="43"/>
      <c r="K259" s="43"/>
    </row>
    <row r="260" spans="1:11" ht="16.5">
      <c r="A260" s="6"/>
      <c r="B260" s="86" t="s">
        <v>248</v>
      </c>
      <c r="C260" s="86"/>
      <c r="D260" s="86"/>
      <c r="E260" s="86"/>
      <c r="F260" s="86"/>
      <c r="G260" s="86"/>
      <c r="H260" s="86"/>
      <c r="I260" s="86"/>
      <c r="J260" s="86"/>
      <c r="K260" s="43"/>
    </row>
    <row r="261" spans="1:11" ht="16.5">
      <c r="A261" s="6"/>
      <c r="B261" s="86"/>
      <c r="C261" s="86"/>
      <c r="D261" s="86"/>
      <c r="E261" s="86"/>
      <c r="F261" s="86"/>
      <c r="G261" s="86"/>
      <c r="H261" s="86"/>
      <c r="I261" s="86"/>
      <c r="J261" s="86"/>
      <c r="K261" s="43"/>
    </row>
    <row r="262" spans="1:11" ht="15" customHeight="1">
      <c r="A262" s="6"/>
      <c r="B262" s="36"/>
      <c r="C262" s="36"/>
      <c r="D262" s="36"/>
      <c r="E262" s="36"/>
      <c r="F262" s="36"/>
      <c r="G262" s="36"/>
      <c r="H262" s="39"/>
      <c r="I262" s="39"/>
      <c r="J262" s="39"/>
      <c r="K262" s="39"/>
    </row>
    <row r="263" spans="1:2" ht="15" customHeight="1">
      <c r="A263" s="6" t="s">
        <v>141</v>
      </c>
      <c r="B263" s="6" t="s">
        <v>142</v>
      </c>
    </row>
    <row r="264" spans="2:11" ht="16.5">
      <c r="B264" s="78" t="s">
        <v>208</v>
      </c>
      <c r="C264" s="78"/>
      <c r="D264" s="78"/>
      <c r="E264" s="78"/>
      <c r="F264" s="78"/>
      <c r="G264" s="78"/>
      <c r="H264" s="78"/>
      <c r="I264" s="78"/>
      <c r="J264" s="78"/>
      <c r="K264" s="39"/>
    </row>
    <row r="265" spans="2:11" ht="16.5">
      <c r="B265" s="78"/>
      <c r="C265" s="78"/>
      <c r="D265" s="78"/>
      <c r="E265" s="78"/>
      <c r="F265" s="78"/>
      <c r="G265" s="78"/>
      <c r="H265" s="78"/>
      <c r="I265" s="78"/>
      <c r="J265" s="78"/>
      <c r="K265" s="39"/>
    </row>
    <row r="268" ht="15" customHeight="1">
      <c r="A268" s="6" t="s">
        <v>143</v>
      </c>
    </row>
    <row r="269" spans="1:3" ht="15" customHeight="1">
      <c r="A269" s="90" t="s">
        <v>209</v>
      </c>
      <c r="B269" s="91"/>
      <c r="C269" s="91"/>
    </row>
  </sheetData>
  <mergeCells count="52">
    <mergeCell ref="C31:J38"/>
    <mergeCell ref="B12:J15"/>
    <mergeCell ref="B264:J265"/>
    <mergeCell ref="B237:C238"/>
    <mergeCell ref="B240:C241"/>
    <mergeCell ref="B256:J258"/>
    <mergeCell ref="B260:J261"/>
    <mergeCell ref="C248:J250"/>
    <mergeCell ref="B206:J207"/>
    <mergeCell ref="B210:J214"/>
    <mergeCell ref="B253:J254"/>
    <mergeCell ref="B193:J194"/>
    <mergeCell ref="B197:J198"/>
    <mergeCell ref="B201:J201"/>
    <mergeCell ref="B203:J203"/>
    <mergeCell ref="B172:J173"/>
    <mergeCell ref="B185:J187"/>
    <mergeCell ref="B189:J190"/>
    <mergeCell ref="B245:J246"/>
    <mergeCell ref="B148:J149"/>
    <mergeCell ref="B152:J156"/>
    <mergeCell ref="B116:J117"/>
    <mergeCell ref="B166:J169"/>
    <mergeCell ref="B17:J18"/>
    <mergeCell ref="B20:J24"/>
    <mergeCell ref="B26:J28"/>
    <mergeCell ref="A269:C269"/>
    <mergeCell ref="B77:C77"/>
    <mergeCell ref="C30:F30"/>
    <mergeCell ref="C40:F40"/>
    <mergeCell ref="C41:J49"/>
    <mergeCell ref="B81:J81"/>
    <mergeCell ref="B84:J84"/>
    <mergeCell ref="B229:J230"/>
    <mergeCell ref="B94:J95"/>
    <mergeCell ref="B223:J227"/>
    <mergeCell ref="B217:J221"/>
    <mergeCell ref="B131:J133"/>
    <mergeCell ref="B127:J129"/>
    <mergeCell ref="B124:H125"/>
    <mergeCell ref="B120:J122"/>
    <mergeCell ref="B103:J107"/>
    <mergeCell ref="B110:J113"/>
    <mergeCell ref="B100:J101"/>
    <mergeCell ref="B62:J63"/>
    <mergeCell ref="B58:J59"/>
    <mergeCell ref="B78:J79"/>
    <mergeCell ref="B75:J75"/>
    <mergeCell ref="B70:J72"/>
    <mergeCell ref="B66:J67"/>
    <mergeCell ref="B87:J88"/>
    <mergeCell ref="B90:J92"/>
  </mergeCells>
  <printOptions/>
  <pageMargins left="0.5905511811023623" right="0.3937007874015748" top="0.3937007874015748" bottom="0.1968503937007874" header="0.1968503937007874" footer="0.11811023622047245"/>
  <pageSetup firstPageNumber="5" useFirstPageNumber="1" horizontalDpi="600" verticalDpi="600" orientation="portrait" paperSize="9" scale="97" r:id="rId2"/>
  <headerFooter alignWithMargins="0">
    <oddFooter>&amp;R&amp;"Times New Roman,Regular"- &amp;P -</oddFooter>
  </headerFooter>
  <rowBreaks count="6" manualBreakCount="6">
    <brk id="50" max="255" man="1"/>
    <brk id="95" max="255" man="1"/>
    <brk id="133" max="255" man="1"/>
    <brk id="146" max="255" man="1"/>
    <brk id="187" max="255"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User</cp:lastModifiedBy>
  <cp:lastPrinted>2007-05-23T09:44:21Z</cp:lastPrinted>
  <dcterms:created xsi:type="dcterms:W3CDTF">2005-11-02T07:17:39Z</dcterms:created>
  <dcterms:modified xsi:type="dcterms:W3CDTF">2007-05-23T10:07:04Z</dcterms:modified>
  <cp:category/>
  <cp:version/>
  <cp:contentType/>
  <cp:contentStatus/>
</cp:coreProperties>
</file>